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ccounts Payable\2015 AP Documents\payment to Locals per consitution\"/>
    </mc:Choice>
  </mc:AlternateContent>
  <bookViews>
    <workbookView xWindow="0" yWindow="0" windowWidth="23040" windowHeight="11412"/>
  </bookViews>
  <sheets>
    <sheet name="SUMMARY REPORT" sheetId="2" r:id="rId1"/>
    <sheet name="WORKSHEET" sheetId="1" r:id="rId2"/>
  </sheets>
  <definedNames>
    <definedName name="_xlnm.Print_Titles" localSheetId="0">'SUMMARY REPORT'!$1:$4</definedName>
  </definedNames>
  <calcPr calcId="152511"/>
  <pivotCaches>
    <pivotCache cacheId="9" r:id="rId3"/>
  </pivotCaches>
  <fileRecoveryPr repairLoad="1"/>
</workbook>
</file>

<file path=xl/calcChain.xml><?xml version="1.0" encoding="utf-8"?>
<calcChain xmlns="http://schemas.openxmlformats.org/spreadsheetml/2006/main">
  <c r="A13" i="1" l="1"/>
  <c r="A82" i="1"/>
  <c r="A12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11" i="1"/>
  <c r="A117" i="1"/>
  <c r="A10" i="1"/>
  <c r="A9" i="1"/>
  <c r="A8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118" i="1"/>
  <c r="A2" i="1"/>
  <c r="A6" i="1"/>
  <c r="A7" i="1"/>
  <c r="A5" i="1"/>
  <c r="A3" i="1"/>
  <c r="A4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</calcChain>
</file>

<file path=xl/sharedStrings.xml><?xml version="1.0" encoding="utf-8"?>
<sst xmlns="http://schemas.openxmlformats.org/spreadsheetml/2006/main" count="440" uniqueCount="98">
  <si>
    <t>DISTRICT 7 - NCR CAUCUS</t>
  </si>
  <si>
    <t>DIS 12 WESTERN REGIONAL CAUCUS</t>
  </si>
  <si>
    <t>COUNCIL 033</t>
  </si>
  <si>
    <t>COUNCIL 045</t>
  </si>
  <si>
    <t>COUNCIL 073</t>
  </si>
  <si>
    <t>COUNCIL 083</t>
  </si>
  <si>
    <t>COUNCIL 109</t>
  </si>
  <si>
    <t>COUNCIL 118</t>
  </si>
  <si>
    <t>COUNCIL 119</t>
  </si>
  <si>
    <t>COUNCIL 157</t>
  </si>
  <si>
    <t>COUNCIL 169</t>
  </si>
  <si>
    <t>COUNCIL 170</t>
  </si>
  <si>
    <t>COUNCIL 171</t>
  </si>
  <si>
    <t>COUNCIL 172</t>
  </si>
  <si>
    <t>COUNCIL 214</t>
  </si>
  <si>
    <t>COUNCIL 215</t>
  </si>
  <si>
    <t>COUNCIL 216</t>
  </si>
  <si>
    <t>COUNCIL 220</t>
  </si>
  <si>
    <t>COUNCIL 222</t>
  </si>
  <si>
    <t>COUNCIL 224</t>
  </si>
  <si>
    <t>COUNCIL 228</t>
  </si>
  <si>
    <t>COUNCIL 235</t>
  </si>
  <si>
    <t>COUNCIL 236</t>
  </si>
  <si>
    <t>COUNCIL 238</t>
  </si>
  <si>
    <t>COUNCIL 252</t>
  </si>
  <si>
    <t>COUNCIL 260</t>
  </si>
  <si>
    <t>COUNCIL 240</t>
  </si>
  <si>
    <t>COUNCIL 120</t>
  </si>
  <si>
    <t>COUNCIL 237</t>
  </si>
  <si>
    <t>COUNCIL 243</t>
  </si>
  <si>
    <t>COUNCIL 162</t>
  </si>
  <si>
    <t>COUNCIL 241</t>
  </si>
  <si>
    <t>COUNCIL 200</t>
  </si>
  <si>
    <t>COUNCIL 100</t>
  </si>
  <si>
    <t>COUNCIL 057</t>
  </si>
  <si>
    <t>COUNCIL 053</t>
  </si>
  <si>
    <t>COUNCIL 175</t>
  </si>
  <si>
    <t>COUNCIL 201</t>
  </si>
  <si>
    <t>COUNCIL 202</t>
  </si>
  <si>
    <t>COUNCIL 019</t>
  </si>
  <si>
    <t>COUNCIL 001</t>
  </si>
  <si>
    <t>DESCRIPTION</t>
  </si>
  <si>
    <t xml:space="preserve"> PHONE BANK REIMBURSEMENT</t>
  </si>
  <si>
    <t>JOINT REGIONAL CAUCUS</t>
  </si>
  <si>
    <t>TRAINING REIMBURSEMENT</t>
  </si>
  <si>
    <t>COUNCIL REBATES</t>
  </si>
  <si>
    <t>DISTRICT OFFICE RENT</t>
  </si>
  <si>
    <t>CATERING EVENT</t>
  </si>
  <si>
    <t>NER CAUCUS SUPPORT</t>
  </si>
  <si>
    <t>RIVIERA FAMILY DONATION</t>
  </si>
  <si>
    <t>GREG MEDITZ CONSULTING</t>
  </si>
  <si>
    <t>PYMT DATE</t>
  </si>
  <si>
    <t>Amount</t>
  </si>
  <si>
    <t>COUNCIL</t>
  </si>
  <si>
    <t>Grand Total</t>
  </si>
  <si>
    <t>COUNCIL 001 Total</t>
  </si>
  <si>
    <t>COUNCIL 019 Total</t>
  </si>
  <si>
    <t>COUNCIL 033 Total</t>
  </si>
  <si>
    <t>COUNCIL 045 Total</t>
  </si>
  <si>
    <t>COUNCIL 053 Total</t>
  </si>
  <si>
    <t>COUNCIL 057 Total</t>
  </si>
  <si>
    <t>COUNCIL 073 Total</t>
  </si>
  <si>
    <t>COUNCIL 083 Total</t>
  </si>
  <si>
    <t>COUNCIL 100 Total</t>
  </si>
  <si>
    <t>COUNCIL 109 Total</t>
  </si>
  <si>
    <t>COUNCIL 118 Total</t>
  </si>
  <si>
    <t>COUNCIL 119 Total</t>
  </si>
  <si>
    <t>COUNCIL 120 Total</t>
  </si>
  <si>
    <t>COUNCIL 157 Total</t>
  </si>
  <si>
    <t>COUNCIL 162 Total</t>
  </si>
  <si>
    <t>COUNCIL 169 Total</t>
  </si>
  <si>
    <t>COUNCIL 170 Total</t>
  </si>
  <si>
    <t>COUNCIL 171 Total</t>
  </si>
  <si>
    <t>COUNCIL 172 Total</t>
  </si>
  <si>
    <t>COUNCIL 175 Total</t>
  </si>
  <si>
    <t>COUNCIL 200 Total</t>
  </si>
  <si>
    <t>COUNCIL 201 Total</t>
  </si>
  <si>
    <t>COUNCIL 202 Total</t>
  </si>
  <si>
    <t>COUNCIL 214 Total</t>
  </si>
  <si>
    <t>COUNCIL 215 Total</t>
  </si>
  <si>
    <t>COUNCIL 216 Total</t>
  </si>
  <si>
    <t>COUNCIL 220 Total</t>
  </si>
  <si>
    <t>COUNCIL 222 Total</t>
  </si>
  <si>
    <t>COUNCIL 224 Total</t>
  </si>
  <si>
    <t>COUNCIL 228 Total</t>
  </si>
  <si>
    <t>COUNCIL 235 Total</t>
  </si>
  <si>
    <t>COUNCIL 236 Total</t>
  </si>
  <si>
    <t>COUNCIL 237 Total</t>
  </si>
  <si>
    <t>COUNCIL 238 Total</t>
  </si>
  <si>
    <t>COUNCIL 240 Total</t>
  </si>
  <si>
    <t>COUNCIL 241 Total</t>
  </si>
  <si>
    <t>COUNCIL 243 Total</t>
  </si>
  <si>
    <t>COUNCIL 252 Total</t>
  </si>
  <si>
    <t>COUNCIL 260 Total</t>
  </si>
  <si>
    <t>Sum of Amount</t>
  </si>
  <si>
    <t>Total</t>
  </si>
  <si>
    <t>PAYMENT TO COUNCILS - SECOND QUARTER 2015</t>
  </si>
  <si>
    <t>DISTRICT CONTRIBUTION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</si>
</sst>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9"/>
      <name val="Segoe UI"/>
    </font>
    <font>
      <sz val="9"/>
      <name val="Segoe UI"/>
    </font>
    <font>
      <b/>
      <sz val="9"/>
      <color theme="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9"/>
      <color theme="4" tint="0.79998168889431442"/>
      <name val="Segoe U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4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1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3" borderId="1" xfId="0" quotePrefix="1" applyFill="1" applyBorder="1" applyAlignment="1"/>
    <xf numFmtId="0" fontId="0" fillId="3" borderId="1" xfId="0" applyFill="1" applyBorder="1" applyAlignment="1">
      <alignment horizontal="left"/>
    </xf>
    <xf numFmtId="44" fontId="3" fillId="0" borderId="0" xfId="1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6" xfId="1" applyFont="1" applyBorder="1" applyAlignment="1">
      <alignment vertical="center"/>
    </xf>
    <xf numFmtId="44" fontId="0" fillId="0" borderId="4" xfId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5" fillId="0" borderId="0" xfId="0" pivotButton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pivotButton="1" applyBorder="1" applyAlignment="1">
      <alignment horizontal="center" vertical="center"/>
    </xf>
    <xf numFmtId="0" fontId="0" fillId="0" borderId="10" xfId="0" pivotButton="1" applyBorder="1" applyAlignment="1">
      <alignment horizontal="center" vertical="center"/>
    </xf>
    <xf numFmtId="0" fontId="0" fillId="0" borderId="13" xfId="0" pivotButton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vertical="center"/>
    </xf>
    <xf numFmtId="44" fontId="5" fillId="0" borderId="7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30">
    <dxf>
      <alignment horizontal="left" readingOrder="0"/>
    </dxf>
    <dxf>
      <alignment horizontal="left" readingOrder="0"/>
    </dxf>
    <dxf>
      <alignment horizontal="right" readingOrder="0"/>
    </dxf>
    <dxf>
      <alignment wrapText="1" readingOrder="0"/>
    </dxf>
    <dxf>
      <alignment horizontal="right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color theme="4" tint="0.79998168889431442"/>
      </font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</border>
    </dxf>
    <dxf>
      <alignment horizontal="left" readingOrder="0"/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border>
        <top style="medium">
          <color indexed="64"/>
        </top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color theme="4" tint="0.79998168889431442"/>
      </font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right" readingOrder="0"/>
    </dxf>
    <dxf>
      <alignment wrapText="1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y Vinnik" refreshedDate="42209.586900231479" createdVersion="5" refreshedVersion="5" minRefreshableVersion="3" recordCount="117">
  <cacheSource type="worksheet">
    <worksheetSource ref="A1:D118" sheet="WORKSHEET"/>
  </cacheSource>
  <cacheFields count="4">
    <cacheField name="PYMT DATE" numFmtId="14">
      <sharedItems containsSemiMixedTypes="0" containsNonDate="0" containsDate="1" containsString="0" minDate="2015-04-01T00:00:00" maxDate="2015-06-18T00:00:00" count="14">
        <d v="2015-04-14T00:00:00"/>
        <d v="2015-04-01T00:00:00"/>
        <d v="2015-04-08T00:00:00"/>
        <d v="2015-04-29T00:00:00"/>
        <d v="2015-05-06T00:00:00"/>
        <d v="2015-05-08T00:00:00"/>
        <d v="2015-05-19T00:00:00"/>
        <d v="2015-06-02T00:00:00"/>
        <d v="2015-06-17T00:00:00"/>
        <d v="2015-05-01T00:00:00"/>
        <d v="2015-06-16T00:00:00"/>
        <d v="2015-06-01T00:00:00"/>
        <d v="2015-05-16T00:00:00"/>
        <d v="2015-04-16T00:00:00"/>
      </sharedItems>
    </cacheField>
    <cacheField name="Amount" numFmtId="44">
      <sharedItems containsSemiMixedTypes="0" containsString="0" containsNumber="1" minValue="23.85" maxValue="47099.7"/>
    </cacheField>
    <cacheField name="COUNCIL" numFmtId="0">
      <sharedItems count="39">
        <s v="COUNCIL 053"/>
        <s v="COUNCIL 033"/>
        <s v="COUNCIL 175"/>
        <s v="COUNCIL 202"/>
        <s v="COUNCIL 201"/>
        <s v="COUNCIL 001"/>
        <s v="COUNCIL 045"/>
        <s v="COUNCIL 073"/>
        <s v="COUNCIL 083"/>
        <s v="COUNCIL 109"/>
        <s v="COUNCIL 118"/>
        <s v="COUNCIL 119"/>
        <s v="COUNCIL 157"/>
        <s v="COUNCIL 169"/>
        <s v="COUNCIL 170"/>
        <s v="COUNCIL 171"/>
        <s v="COUNCIL 172"/>
        <s v="COUNCIL 214"/>
        <s v="COUNCIL 215"/>
        <s v="COUNCIL 216"/>
        <s v="COUNCIL 220"/>
        <s v="COUNCIL 222"/>
        <s v="COUNCIL 224"/>
        <s v="COUNCIL 228"/>
        <s v="COUNCIL 235"/>
        <s v="COUNCIL 236"/>
        <s v="COUNCIL 238"/>
        <s v="COUNCIL 252"/>
        <s v="COUNCIL 260"/>
        <s v="COUNCIL 240"/>
        <s v="COUNCIL 120"/>
        <s v="COUNCIL 237"/>
        <s v="COUNCIL 243"/>
        <s v="COUNCIL 162"/>
        <s v="COUNCIL 241"/>
        <s v="COUNCIL 200"/>
        <s v="COUNCIL 100"/>
        <s v="COUNCIL 057"/>
        <s v="COUNCIL 019"/>
      </sharedItems>
    </cacheField>
    <cacheField name="DESCRIPTION" numFmtId="0">
      <sharedItems count="12">
        <s v="GREG MEDITZ CONSULTING"/>
        <s v=" PHONE BANK REIMBURSEMENT"/>
        <s v="DISTRICT 7 - NCR CAUCUS"/>
        <s v="DISTRICT CONTRIBUTION"/>
        <s v="RIVIERA FAMILY DONATION"/>
        <s v="JOINT REGIONAL CAUCUS"/>
        <s v="NER CAUCUS SUPPORT"/>
        <s v="TRAINING REIMBURSEMENT"/>
        <s v="DIS 12 WESTERN REGIONAL CAUCUS"/>
        <s v="CATERING EVENT"/>
        <s v="COUNCIL REBATES"/>
        <s v="DISTRICT OFFICE REN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7">
  <r>
    <x v="0"/>
    <n v="1814.66"/>
    <x v="0"/>
    <x v="0"/>
  </r>
  <r>
    <x v="1"/>
    <n v="1122.94"/>
    <x v="0"/>
    <x v="1"/>
  </r>
  <r>
    <x v="1"/>
    <n v="500"/>
    <x v="1"/>
    <x v="2"/>
  </r>
  <r>
    <x v="2"/>
    <n v="500"/>
    <x v="2"/>
    <x v="3"/>
  </r>
  <r>
    <x v="2"/>
    <n v="500"/>
    <x v="3"/>
    <x v="3"/>
  </r>
  <r>
    <x v="2"/>
    <n v="500"/>
    <x v="4"/>
    <x v="3"/>
  </r>
  <r>
    <x v="3"/>
    <n v="500"/>
    <x v="1"/>
    <x v="4"/>
  </r>
  <r>
    <x v="4"/>
    <n v="3000"/>
    <x v="1"/>
    <x v="5"/>
  </r>
  <r>
    <x v="5"/>
    <n v="1500"/>
    <x v="1"/>
    <x v="6"/>
  </r>
  <r>
    <x v="6"/>
    <n v="3000"/>
    <x v="1"/>
    <x v="7"/>
  </r>
  <r>
    <x v="7"/>
    <n v="1000"/>
    <x v="1"/>
    <x v="8"/>
  </r>
  <r>
    <x v="8"/>
    <n v="519"/>
    <x v="5"/>
    <x v="9"/>
  </r>
  <r>
    <x v="1"/>
    <n v="10190.25"/>
    <x v="1"/>
    <x v="10"/>
  </r>
  <r>
    <x v="1"/>
    <n v="1894.95"/>
    <x v="6"/>
    <x v="10"/>
  </r>
  <r>
    <x v="1"/>
    <n v="1777.95"/>
    <x v="7"/>
    <x v="10"/>
  </r>
  <r>
    <x v="1"/>
    <n v="6107.85"/>
    <x v="8"/>
    <x v="10"/>
  </r>
  <r>
    <x v="1"/>
    <n v="1321.2"/>
    <x v="9"/>
    <x v="10"/>
  </r>
  <r>
    <x v="1"/>
    <n v="1321.65"/>
    <x v="10"/>
    <x v="10"/>
  </r>
  <r>
    <x v="1"/>
    <n v="1374.3"/>
    <x v="11"/>
    <x v="10"/>
  </r>
  <r>
    <x v="1"/>
    <n v="247.95"/>
    <x v="12"/>
    <x v="10"/>
  </r>
  <r>
    <x v="1"/>
    <n v="2198.25"/>
    <x v="13"/>
    <x v="10"/>
  </r>
  <r>
    <x v="1"/>
    <n v="815.85"/>
    <x v="14"/>
    <x v="10"/>
  </r>
  <r>
    <x v="1"/>
    <n v="783.45"/>
    <x v="15"/>
    <x v="10"/>
  </r>
  <r>
    <x v="1"/>
    <n v="992.7"/>
    <x v="16"/>
    <x v="10"/>
  </r>
  <r>
    <x v="1"/>
    <n v="4193.55"/>
    <x v="17"/>
    <x v="10"/>
  </r>
  <r>
    <x v="1"/>
    <n v="1047.1500000000001"/>
    <x v="18"/>
    <x v="10"/>
  </r>
  <r>
    <x v="1"/>
    <n v="370.8"/>
    <x v="19"/>
    <x v="10"/>
  </r>
  <r>
    <x v="1"/>
    <n v="6437.7"/>
    <x v="20"/>
    <x v="10"/>
  </r>
  <r>
    <x v="1"/>
    <n v="1161"/>
    <x v="21"/>
    <x v="10"/>
  </r>
  <r>
    <x v="1"/>
    <n v="106.2"/>
    <x v="22"/>
    <x v="10"/>
  </r>
  <r>
    <x v="1"/>
    <n v="174.6"/>
    <x v="23"/>
    <x v="10"/>
  </r>
  <r>
    <x v="1"/>
    <n v="585"/>
    <x v="24"/>
    <x v="10"/>
  </r>
  <r>
    <x v="1"/>
    <n v="219.6"/>
    <x v="25"/>
    <x v="10"/>
  </r>
  <r>
    <x v="1"/>
    <n v="1243.8"/>
    <x v="26"/>
    <x v="10"/>
  </r>
  <r>
    <x v="1"/>
    <n v="274.05"/>
    <x v="27"/>
    <x v="10"/>
  </r>
  <r>
    <x v="1"/>
    <n v="227.25"/>
    <x v="28"/>
    <x v="10"/>
  </r>
  <r>
    <x v="1"/>
    <n v="1039.05"/>
    <x v="29"/>
    <x v="10"/>
  </r>
  <r>
    <x v="1"/>
    <n v="195.75"/>
    <x v="30"/>
    <x v="10"/>
  </r>
  <r>
    <x v="1"/>
    <n v="66.150000000000006"/>
    <x v="31"/>
    <x v="10"/>
  </r>
  <r>
    <x v="1"/>
    <n v="268.64999999999998"/>
    <x v="32"/>
    <x v="10"/>
  </r>
  <r>
    <x v="1"/>
    <n v="160.19999999999999"/>
    <x v="33"/>
    <x v="10"/>
  </r>
  <r>
    <x v="1"/>
    <n v="539.1"/>
    <x v="34"/>
    <x v="10"/>
  </r>
  <r>
    <x v="1"/>
    <n v="24.3"/>
    <x v="35"/>
    <x v="10"/>
  </r>
  <r>
    <x v="1"/>
    <n v="7382.25"/>
    <x v="36"/>
    <x v="10"/>
  </r>
  <r>
    <x v="1"/>
    <n v="177.75"/>
    <x v="37"/>
    <x v="10"/>
  </r>
  <r>
    <x v="1"/>
    <n v="46364.85"/>
    <x v="0"/>
    <x v="10"/>
  </r>
  <r>
    <x v="9"/>
    <n v="10175.4"/>
    <x v="1"/>
    <x v="10"/>
  </r>
  <r>
    <x v="9"/>
    <n v="1899.45"/>
    <x v="6"/>
    <x v="10"/>
  </r>
  <r>
    <x v="9"/>
    <n v="1776.15"/>
    <x v="7"/>
    <x v="10"/>
  </r>
  <r>
    <x v="9"/>
    <n v="6081.3"/>
    <x v="8"/>
    <x v="10"/>
  </r>
  <r>
    <x v="9"/>
    <n v="1317.6"/>
    <x v="9"/>
    <x v="10"/>
  </r>
  <r>
    <x v="9"/>
    <n v="1323.45"/>
    <x v="10"/>
    <x v="10"/>
  </r>
  <r>
    <x v="9"/>
    <n v="1382.4"/>
    <x v="11"/>
    <x v="10"/>
  </r>
  <r>
    <x v="9"/>
    <n v="247.95"/>
    <x v="12"/>
    <x v="10"/>
  </r>
  <r>
    <x v="9"/>
    <n v="2196.9"/>
    <x v="13"/>
    <x v="10"/>
  </r>
  <r>
    <x v="9"/>
    <n v="825.3"/>
    <x v="14"/>
    <x v="10"/>
  </r>
  <r>
    <x v="9"/>
    <n v="782.1"/>
    <x v="15"/>
    <x v="10"/>
  </r>
  <r>
    <x v="9"/>
    <n v="972.9"/>
    <x v="16"/>
    <x v="10"/>
  </r>
  <r>
    <x v="9"/>
    <n v="4162.95"/>
    <x v="17"/>
    <x v="10"/>
  </r>
  <r>
    <x v="9"/>
    <n v="1038.5999999999999"/>
    <x v="18"/>
    <x v="10"/>
  </r>
  <r>
    <x v="9"/>
    <n v="368.55"/>
    <x v="19"/>
    <x v="10"/>
  </r>
  <r>
    <x v="9"/>
    <n v="6460.65"/>
    <x v="20"/>
    <x v="10"/>
  </r>
  <r>
    <x v="9"/>
    <n v="1166.4000000000001"/>
    <x v="21"/>
    <x v="10"/>
  </r>
  <r>
    <x v="9"/>
    <n v="105.75"/>
    <x v="22"/>
    <x v="10"/>
  </r>
  <r>
    <x v="9"/>
    <n v="190.8"/>
    <x v="23"/>
    <x v="10"/>
  </r>
  <r>
    <x v="9"/>
    <n v="577.79999999999995"/>
    <x v="24"/>
    <x v="10"/>
  </r>
  <r>
    <x v="9"/>
    <n v="220.05"/>
    <x v="25"/>
    <x v="10"/>
  </r>
  <r>
    <x v="9"/>
    <n v="1232.55"/>
    <x v="26"/>
    <x v="10"/>
  </r>
  <r>
    <x v="9"/>
    <n v="274.5"/>
    <x v="27"/>
    <x v="10"/>
  </r>
  <r>
    <x v="9"/>
    <n v="224.55"/>
    <x v="28"/>
    <x v="10"/>
  </r>
  <r>
    <x v="9"/>
    <n v="1036.8"/>
    <x v="29"/>
    <x v="10"/>
  </r>
  <r>
    <x v="9"/>
    <n v="194.4"/>
    <x v="30"/>
    <x v="10"/>
  </r>
  <r>
    <x v="9"/>
    <n v="67.05"/>
    <x v="31"/>
    <x v="10"/>
  </r>
  <r>
    <x v="9"/>
    <n v="268.2"/>
    <x v="32"/>
    <x v="10"/>
  </r>
  <r>
    <x v="9"/>
    <n v="162.44999999999999"/>
    <x v="33"/>
    <x v="10"/>
  </r>
  <r>
    <x v="9"/>
    <n v="548.54999999999995"/>
    <x v="34"/>
    <x v="10"/>
  </r>
  <r>
    <x v="9"/>
    <n v="23.85"/>
    <x v="35"/>
    <x v="10"/>
  </r>
  <r>
    <x v="9"/>
    <n v="7445.7"/>
    <x v="36"/>
    <x v="10"/>
  </r>
  <r>
    <x v="9"/>
    <n v="181.8"/>
    <x v="37"/>
    <x v="10"/>
  </r>
  <r>
    <x v="9"/>
    <n v="46424.7"/>
    <x v="0"/>
    <x v="10"/>
  </r>
  <r>
    <x v="10"/>
    <n v="3220"/>
    <x v="38"/>
    <x v="11"/>
  </r>
  <r>
    <x v="11"/>
    <n v="10199.700000000001"/>
    <x v="1"/>
    <x v="10"/>
  </r>
  <r>
    <x v="11"/>
    <n v="1909.35"/>
    <x v="6"/>
    <x v="10"/>
  </r>
  <r>
    <x v="11"/>
    <n v="1784.25"/>
    <x v="7"/>
    <x v="10"/>
  </r>
  <r>
    <x v="11"/>
    <n v="6040.35"/>
    <x v="8"/>
    <x v="10"/>
  </r>
  <r>
    <x v="11"/>
    <n v="1331.1"/>
    <x v="9"/>
    <x v="10"/>
  </r>
  <r>
    <x v="11"/>
    <n v="1240.6500000000001"/>
    <x v="10"/>
    <x v="10"/>
  </r>
  <r>
    <x v="11"/>
    <n v="1353.15"/>
    <x v="11"/>
    <x v="10"/>
  </r>
  <r>
    <x v="11"/>
    <n v="248.85"/>
    <x v="12"/>
    <x v="10"/>
  </r>
  <r>
    <x v="11"/>
    <n v="2203.1999999999998"/>
    <x v="13"/>
    <x v="10"/>
  </r>
  <r>
    <x v="11"/>
    <n v="834.75"/>
    <x v="14"/>
    <x v="10"/>
  </r>
  <r>
    <x v="11"/>
    <n v="789.3"/>
    <x v="15"/>
    <x v="10"/>
  </r>
  <r>
    <x v="11"/>
    <n v="968.4"/>
    <x v="16"/>
    <x v="10"/>
  </r>
  <r>
    <x v="11"/>
    <n v="4170.1499999999996"/>
    <x v="17"/>
    <x v="10"/>
  </r>
  <r>
    <x v="11"/>
    <n v="1041.75"/>
    <x v="18"/>
    <x v="10"/>
  </r>
  <r>
    <x v="11"/>
    <n v="368.55"/>
    <x v="19"/>
    <x v="10"/>
  </r>
  <r>
    <x v="11"/>
    <n v="6583.95"/>
    <x v="20"/>
    <x v="10"/>
  </r>
  <r>
    <x v="11"/>
    <n v="1170"/>
    <x v="21"/>
    <x v="10"/>
  </r>
  <r>
    <x v="11"/>
    <n v="112.95"/>
    <x v="22"/>
    <x v="10"/>
  </r>
  <r>
    <x v="11"/>
    <n v="190.35"/>
    <x v="23"/>
    <x v="10"/>
  </r>
  <r>
    <x v="11"/>
    <n v="580.95000000000005"/>
    <x v="24"/>
    <x v="10"/>
  </r>
  <r>
    <x v="11"/>
    <n v="221.85"/>
    <x v="25"/>
    <x v="10"/>
  </r>
  <r>
    <x v="11"/>
    <n v="1237.05"/>
    <x v="26"/>
    <x v="10"/>
  </r>
  <r>
    <x v="11"/>
    <n v="276.3"/>
    <x v="27"/>
    <x v="10"/>
  </r>
  <r>
    <x v="11"/>
    <n v="223.65"/>
    <x v="28"/>
    <x v="10"/>
  </r>
  <r>
    <x v="11"/>
    <n v="1058.4000000000001"/>
    <x v="29"/>
    <x v="10"/>
  </r>
  <r>
    <x v="11"/>
    <n v="206.55"/>
    <x v="30"/>
    <x v="10"/>
  </r>
  <r>
    <x v="11"/>
    <n v="67.5"/>
    <x v="31"/>
    <x v="10"/>
  </r>
  <r>
    <x v="11"/>
    <n v="265.95"/>
    <x v="32"/>
    <x v="10"/>
  </r>
  <r>
    <x v="11"/>
    <n v="166.05"/>
    <x v="33"/>
    <x v="10"/>
  </r>
  <r>
    <x v="11"/>
    <n v="540.9"/>
    <x v="34"/>
    <x v="10"/>
  </r>
  <r>
    <x v="11"/>
    <n v="25.2"/>
    <x v="35"/>
    <x v="10"/>
  </r>
  <r>
    <x v="11"/>
    <n v="7474.95"/>
    <x v="36"/>
    <x v="10"/>
  </r>
  <r>
    <x v="11"/>
    <n v="178.65"/>
    <x v="37"/>
    <x v="10"/>
  </r>
  <r>
    <x v="11"/>
    <n v="47099.7"/>
    <x v="0"/>
    <x v="10"/>
  </r>
  <r>
    <x v="12"/>
    <n v="3220"/>
    <x v="38"/>
    <x v="11"/>
  </r>
  <r>
    <x v="13"/>
    <n v="3220"/>
    <x v="38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9" applyNumberFormats="0" applyBorderFormats="0" applyFontFormats="0" applyPatternFormats="0" applyAlignmentFormats="0" applyWidthHeightFormats="1" dataCaption="Values" updatedVersion="5" minRefreshableVersion="3" useAutoFormatting="1" itemPrintTitles="1" mergeItem="1" createdVersion="5" indent="0" compact="0" compactData="0" gridDropZones="1" multipleFieldFilters="0">
  <location ref="A3:D161" firstHeaderRow="2" firstDataRow="2" firstDataCol="3"/>
  <pivotFields count="4">
    <pivotField axis="axisRow" compact="0" numFmtId="14" outline="0" showAll="0" defaultSubtotal="0">
      <items count="14">
        <item x="1"/>
        <item x="2"/>
        <item x="0"/>
        <item x="13"/>
        <item x="3"/>
        <item x="9"/>
        <item x="4"/>
        <item x="5"/>
        <item x="12"/>
        <item x="6"/>
        <item x="11"/>
        <item x="7"/>
        <item x="10"/>
        <item x="8"/>
      </items>
    </pivotField>
    <pivotField dataField="1" compact="0" numFmtId="44" outline="0" showAll="0"/>
    <pivotField axis="axisRow" compact="0" outline="0" showAll="0" insertPageBreak="1">
      <items count="40">
        <item x="5"/>
        <item x="38"/>
        <item x="1"/>
        <item x="6"/>
        <item x="0"/>
        <item x="37"/>
        <item x="7"/>
        <item x="8"/>
        <item x="36"/>
        <item x="9"/>
        <item x="10"/>
        <item x="11"/>
        <item x="30"/>
        <item x="12"/>
        <item x="33"/>
        <item x="13"/>
        <item x="14"/>
        <item x="15"/>
        <item x="16"/>
        <item x="2"/>
        <item x="35"/>
        <item x="4"/>
        <item x="3"/>
        <item x="17"/>
        <item x="18"/>
        <item x="19"/>
        <item x="20"/>
        <item x="21"/>
        <item x="22"/>
        <item x="23"/>
        <item x="24"/>
        <item x="25"/>
        <item x="31"/>
        <item x="26"/>
        <item x="29"/>
        <item x="34"/>
        <item x="32"/>
        <item x="27"/>
        <item x="28"/>
        <item t="default"/>
      </items>
    </pivotField>
    <pivotField axis="axisRow" compact="0" outline="0" showAll="0">
      <items count="13">
        <item x="1"/>
        <item x="9"/>
        <item x="10"/>
        <item x="8"/>
        <item x="2"/>
        <item x="11"/>
        <item x="0"/>
        <item x="5"/>
        <item x="6"/>
        <item x="4"/>
        <item x="7"/>
        <item x="3"/>
        <item t="default"/>
      </items>
    </pivotField>
  </pivotFields>
  <rowFields count="3">
    <field x="2"/>
    <field x="0"/>
    <field x="3"/>
  </rowFields>
  <rowItems count="157">
    <i>
      <x/>
      <x v="13"/>
      <x v="1"/>
    </i>
    <i t="default">
      <x/>
    </i>
    <i>
      <x v="1"/>
      <x v="3"/>
      <x v="5"/>
    </i>
    <i r="1">
      <x v="8"/>
      <x v="5"/>
    </i>
    <i r="1">
      <x v="12"/>
      <x v="5"/>
    </i>
    <i t="default">
      <x v="1"/>
    </i>
    <i>
      <x v="2"/>
      <x/>
      <x v="2"/>
    </i>
    <i r="2">
      <x v="4"/>
    </i>
    <i r="1">
      <x v="4"/>
      <x v="9"/>
    </i>
    <i r="1">
      <x v="5"/>
      <x v="2"/>
    </i>
    <i r="1">
      <x v="6"/>
      <x v="7"/>
    </i>
    <i r="1">
      <x v="7"/>
      <x v="8"/>
    </i>
    <i r="1">
      <x v="9"/>
      <x v="10"/>
    </i>
    <i r="1">
      <x v="10"/>
      <x v="2"/>
    </i>
    <i r="1">
      <x v="11"/>
      <x v="3"/>
    </i>
    <i t="default">
      <x v="2"/>
    </i>
    <i>
      <x v="3"/>
      <x/>
      <x v="2"/>
    </i>
    <i r="1">
      <x v="5"/>
      <x v="2"/>
    </i>
    <i r="1">
      <x v="10"/>
      <x v="2"/>
    </i>
    <i t="default">
      <x v="3"/>
    </i>
    <i>
      <x v="4"/>
      <x/>
      <x/>
    </i>
    <i r="2">
      <x v="2"/>
    </i>
    <i r="1">
      <x v="2"/>
      <x v="6"/>
    </i>
    <i r="1">
      <x v="5"/>
      <x v="2"/>
    </i>
    <i r="1">
      <x v="10"/>
      <x v="2"/>
    </i>
    <i t="default">
      <x v="4"/>
    </i>
    <i>
      <x v="5"/>
      <x/>
      <x v="2"/>
    </i>
    <i r="1">
      <x v="5"/>
      <x v="2"/>
    </i>
    <i r="1">
      <x v="10"/>
      <x v="2"/>
    </i>
    <i t="default">
      <x v="5"/>
    </i>
    <i>
      <x v="6"/>
      <x/>
      <x v="2"/>
    </i>
    <i r="1">
      <x v="5"/>
      <x v="2"/>
    </i>
    <i r="1">
      <x v="10"/>
      <x v="2"/>
    </i>
    <i t="default">
      <x v="6"/>
    </i>
    <i>
      <x v="7"/>
      <x/>
      <x v="2"/>
    </i>
    <i r="1">
      <x v="5"/>
      <x v="2"/>
    </i>
    <i r="1">
      <x v="10"/>
      <x v="2"/>
    </i>
    <i t="default">
      <x v="7"/>
    </i>
    <i>
      <x v="8"/>
      <x/>
      <x v="2"/>
    </i>
    <i r="1">
      <x v="5"/>
      <x v="2"/>
    </i>
    <i r="1">
      <x v="10"/>
      <x v="2"/>
    </i>
    <i t="default">
      <x v="8"/>
    </i>
    <i>
      <x v="9"/>
      <x/>
      <x v="2"/>
    </i>
    <i r="1">
      <x v="5"/>
      <x v="2"/>
    </i>
    <i r="1">
      <x v="10"/>
      <x v="2"/>
    </i>
    <i t="default">
      <x v="9"/>
    </i>
    <i>
      <x v="10"/>
      <x/>
      <x v="2"/>
    </i>
    <i r="1">
      <x v="5"/>
      <x v="2"/>
    </i>
    <i r="1">
      <x v="10"/>
      <x v="2"/>
    </i>
    <i t="default">
      <x v="10"/>
    </i>
    <i>
      <x v="11"/>
      <x/>
      <x v="2"/>
    </i>
    <i r="1">
      <x v="5"/>
      <x v="2"/>
    </i>
    <i r="1">
      <x v="10"/>
      <x v="2"/>
    </i>
    <i t="default">
      <x v="11"/>
    </i>
    <i>
      <x v="12"/>
      <x/>
      <x v="2"/>
    </i>
    <i r="1">
      <x v="5"/>
      <x v="2"/>
    </i>
    <i r="1">
      <x v="10"/>
      <x v="2"/>
    </i>
    <i t="default">
      <x v="12"/>
    </i>
    <i>
      <x v="13"/>
      <x/>
      <x v="2"/>
    </i>
    <i r="1">
      <x v="5"/>
      <x v="2"/>
    </i>
    <i r="1">
      <x v="10"/>
      <x v="2"/>
    </i>
    <i t="default">
      <x v="13"/>
    </i>
    <i>
      <x v="14"/>
      <x/>
      <x v="2"/>
    </i>
    <i r="1">
      <x v="5"/>
      <x v="2"/>
    </i>
    <i r="1">
      <x v="10"/>
      <x v="2"/>
    </i>
    <i t="default">
      <x v="14"/>
    </i>
    <i>
      <x v="15"/>
      <x/>
      <x v="2"/>
    </i>
    <i r="1">
      <x v="5"/>
      <x v="2"/>
    </i>
    <i r="1">
      <x v="10"/>
      <x v="2"/>
    </i>
    <i t="default">
      <x v="15"/>
    </i>
    <i>
      <x v="16"/>
      <x/>
      <x v="2"/>
    </i>
    <i r="1">
      <x v="5"/>
      <x v="2"/>
    </i>
    <i r="1">
      <x v="10"/>
      <x v="2"/>
    </i>
    <i t="default">
      <x v="16"/>
    </i>
    <i>
      <x v="17"/>
      <x/>
      <x v="2"/>
    </i>
    <i r="1">
      <x v="5"/>
      <x v="2"/>
    </i>
    <i r="1">
      <x v="10"/>
      <x v="2"/>
    </i>
    <i t="default">
      <x v="17"/>
    </i>
    <i>
      <x v="18"/>
      <x/>
      <x v="2"/>
    </i>
    <i r="1">
      <x v="5"/>
      <x v="2"/>
    </i>
    <i r="1">
      <x v="10"/>
      <x v="2"/>
    </i>
    <i t="default">
      <x v="18"/>
    </i>
    <i>
      <x v="19"/>
      <x v="1"/>
      <x v="11"/>
    </i>
    <i t="default">
      <x v="19"/>
    </i>
    <i>
      <x v="20"/>
      <x/>
      <x v="2"/>
    </i>
    <i r="1">
      <x v="5"/>
      <x v="2"/>
    </i>
    <i r="1">
      <x v="10"/>
      <x v="2"/>
    </i>
    <i t="default">
      <x v="20"/>
    </i>
    <i>
      <x v="21"/>
      <x v="1"/>
      <x v="11"/>
    </i>
    <i t="default">
      <x v="21"/>
    </i>
    <i>
      <x v="22"/>
      <x v="1"/>
      <x v="11"/>
    </i>
    <i t="default">
      <x v="22"/>
    </i>
    <i>
      <x v="23"/>
      <x/>
      <x v="2"/>
    </i>
    <i r="1">
      <x v="5"/>
      <x v="2"/>
    </i>
    <i r="1">
      <x v="10"/>
      <x v="2"/>
    </i>
    <i t="default">
      <x v="23"/>
    </i>
    <i>
      <x v="24"/>
      <x/>
      <x v="2"/>
    </i>
    <i r="1">
      <x v="5"/>
      <x v="2"/>
    </i>
    <i r="1">
      <x v="10"/>
      <x v="2"/>
    </i>
    <i t="default">
      <x v="24"/>
    </i>
    <i>
      <x v="25"/>
      <x/>
      <x v="2"/>
    </i>
    <i r="1">
      <x v="5"/>
      <x v="2"/>
    </i>
    <i r="1">
      <x v="10"/>
      <x v="2"/>
    </i>
    <i t="default">
      <x v="25"/>
    </i>
    <i>
      <x v="26"/>
      <x/>
      <x v="2"/>
    </i>
    <i r="1">
      <x v="5"/>
      <x v="2"/>
    </i>
    <i r="1">
      <x v="10"/>
      <x v="2"/>
    </i>
    <i t="default">
      <x v="26"/>
    </i>
    <i>
      <x v="27"/>
      <x/>
      <x v="2"/>
    </i>
    <i r="1">
      <x v="5"/>
      <x v="2"/>
    </i>
    <i r="1">
      <x v="10"/>
      <x v="2"/>
    </i>
    <i t="default">
      <x v="27"/>
    </i>
    <i>
      <x v="28"/>
      <x/>
      <x v="2"/>
    </i>
    <i r="1">
      <x v="5"/>
      <x v="2"/>
    </i>
    <i r="1">
      <x v="10"/>
      <x v="2"/>
    </i>
    <i t="default">
      <x v="28"/>
    </i>
    <i>
      <x v="29"/>
      <x/>
      <x v="2"/>
    </i>
    <i r="1">
      <x v="5"/>
      <x v="2"/>
    </i>
    <i r="1">
      <x v="10"/>
      <x v="2"/>
    </i>
    <i t="default">
      <x v="29"/>
    </i>
    <i>
      <x v="30"/>
      <x/>
      <x v="2"/>
    </i>
    <i r="1">
      <x v="5"/>
      <x v="2"/>
    </i>
    <i r="1">
      <x v="10"/>
      <x v="2"/>
    </i>
    <i t="default">
      <x v="30"/>
    </i>
    <i>
      <x v="31"/>
      <x/>
      <x v="2"/>
    </i>
    <i r="1">
      <x v="5"/>
      <x v="2"/>
    </i>
    <i r="1">
      <x v="10"/>
      <x v="2"/>
    </i>
    <i t="default">
      <x v="31"/>
    </i>
    <i>
      <x v="32"/>
      <x/>
      <x v="2"/>
    </i>
    <i r="1">
      <x v="5"/>
      <x v="2"/>
    </i>
    <i r="1">
      <x v="10"/>
      <x v="2"/>
    </i>
    <i t="default">
      <x v="32"/>
    </i>
    <i>
      <x v="33"/>
      <x/>
      <x v="2"/>
    </i>
    <i r="1">
      <x v="5"/>
      <x v="2"/>
    </i>
    <i r="1">
      <x v="10"/>
      <x v="2"/>
    </i>
    <i t="default">
      <x v="33"/>
    </i>
    <i>
      <x v="34"/>
      <x/>
      <x v="2"/>
    </i>
    <i r="1">
      <x v="5"/>
      <x v="2"/>
    </i>
    <i r="1">
      <x v="10"/>
      <x v="2"/>
    </i>
    <i t="default">
      <x v="34"/>
    </i>
    <i>
      <x v="35"/>
      <x/>
      <x v="2"/>
    </i>
    <i r="1">
      <x v="5"/>
      <x v="2"/>
    </i>
    <i r="1">
      <x v="10"/>
      <x v="2"/>
    </i>
    <i t="default">
      <x v="35"/>
    </i>
    <i>
      <x v="36"/>
      <x/>
      <x v="2"/>
    </i>
    <i r="1">
      <x v="5"/>
      <x v="2"/>
    </i>
    <i r="1">
      <x v="10"/>
      <x v="2"/>
    </i>
    <i t="default">
      <x v="36"/>
    </i>
    <i>
      <x v="37"/>
      <x/>
      <x v="2"/>
    </i>
    <i r="1">
      <x v="5"/>
      <x v="2"/>
    </i>
    <i r="1">
      <x v="10"/>
      <x v="2"/>
    </i>
    <i t="default">
      <x v="37"/>
    </i>
    <i>
      <x v="38"/>
      <x/>
      <x v="2"/>
    </i>
    <i r="1">
      <x v="5"/>
      <x v="2"/>
    </i>
    <i r="1">
      <x v="10"/>
      <x v="2"/>
    </i>
    <i t="default">
      <x v="38"/>
    </i>
    <i t="grand">
      <x/>
    </i>
  </rowItems>
  <colItems count="1">
    <i/>
  </colItems>
  <dataFields count="1">
    <dataField name="Sum of Amount" fld="1" baseField="0" baseItem="0"/>
  </dataFields>
  <formats count="15">
    <format dxfId="29">
      <pivotArea dataOnly="0" outline="0" fieldPosition="0">
        <references count="1">
          <reference field="2" count="0" defaultSubtotal="1"/>
        </references>
      </pivotArea>
    </format>
    <format dxfId="28">
      <pivotArea dataOnly="0" outline="0" fieldPosition="0">
        <references count="1">
          <reference field="2" count="0" defaultSubtotal="1"/>
        </references>
      </pivotArea>
    </format>
    <format dxfId="27">
      <pivotArea dataOnly="0" grandCol="1" outline="0" axis="axisCol" fieldPosition="0"/>
    </format>
    <format dxfId="26">
      <pivotArea dataOnly="0" labelOnly="1" outline="0" fieldPosition="0">
        <references count="1">
          <reference field="3" count="0"/>
        </references>
      </pivotArea>
    </format>
    <format dxfId="25">
      <pivotArea dataOnly="0" labelOnly="1" outline="0" fieldPosition="0">
        <references count="1">
          <reference field="0" count="0"/>
        </references>
      </pivotArea>
    </format>
    <format dxfId="24">
      <pivotArea dataOnly="0" labelOnly="1" outline="0" fieldPosition="0">
        <references count="1">
          <reference field="2" count="0"/>
        </references>
      </pivotArea>
    </format>
    <format dxfId="23">
      <pivotArea type="origin" dataOnly="0" labelOnly="1" outline="0" fieldPosition="0"/>
    </format>
    <format dxfId="22">
      <pivotArea field="2" type="button" dataOnly="0" labelOnly="1" outline="0" axis="axisRow" fieldPosition="0"/>
    </format>
    <format dxfId="21">
      <pivotArea field="3" type="button" dataOnly="0" labelOnly="1" outline="0" axis="axisRow" fieldPosition="2"/>
    </format>
    <format dxfId="20">
      <pivotArea dataOnly="0" outline="0" fieldPosition="0">
        <references count="1">
          <reference field="2" count="0" defaultSubtotal="1"/>
        </references>
      </pivotArea>
    </format>
    <format dxfId="19">
      <pivotArea field="0" type="button" dataOnly="0" labelOnly="1" outline="0" axis="axisRow" fieldPosition="1"/>
    </format>
    <format dxfId="18">
      <pivotArea dataOnly="0" labelOnly="1" grandRow="1" outline="0" fieldPosition="0"/>
    </format>
    <format dxfId="17">
      <pivotArea grandRow="1" outline="0" collapsedLevelsAreSubtotals="1" fieldPosition="0"/>
    </format>
    <format dxfId="2">
      <pivotArea dataOnly="0" outline="0" fieldPosition="0">
        <references count="1">
          <reference field="2" count="0" defaultSubtotal="1"/>
        </references>
      </pivotArea>
    </format>
    <format dxfId="1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tabSelected="1" topLeftCell="A7" workbookViewId="0">
      <selection activeCell="I33" sqref="I33"/>
    </sheetView>
  </sheetViews>
  <sheetFormatPr defaultRowHeight="13.2" x14ac:dyDescent="0.3"/>
  <cols>
    <col min="1" max="1" width="18.375" bestFit="1" customWidth="1"/>
    <col min="2" max="2" width="14.125" bestFit="1" customWidth="1"/>
    <col min="3" max="3" width="32.375" bestFit="1" customWidth="1"/>
    <col min="4" max="4" width="13.875" style="2" bestFit="1" customWidth="1"/>
  </cols>
  <sheetData>
    <row r="1" spans="1:4" x14ac:dyDescent="0.3">
      <c r="B1" s="12" t="s">
        <v>96</v>
      </c>
    </row>
    <row r="3" spans="1:4" ht="13.8" thickBot="1" x14ac:dyDescent="0.35">
      <c r="A3" s="15" t="s">
        <v>94</v>
      </c>
      <c r="B3" s="16"/>
      <c r="C3" s="16"/>
      <c r="D3" s="9"/>
    </row>
    <row r="4" spans="1:4" ht="13.8" thickBot="1" x14ac:dyDescent="0.35">
      <c r="A4" s="17" t="s">
        <v>53</v>
      </c>
      <c r="B4" s="19" t="s">
        <v>51</v>
      </c>
      <c r="C4" s="18" t="s">
        <v>41</v>
      </c>
      <c r="D4" s="35" t="s">
        <v>95</v>
      </c>
    </row>
    <row r="5" spans="1:4" ht="13.8" thickBot="1" x14ac:dyDescent="0.35">
      <c r="A5" s="20" t="s">
        <v>40</v>
      </c>
      <c r="B5" s="26">
        <v>42172</v>
      </c>
      <c r="C5" s="31" t="s">
        <v>47</v>
      </c>
      <c r="D5" s="36">
        <v>519</v>
      </c>
    </row>
    <row r="6" spans="1:4" ht="13.8" thickBot="1" x14ac:dyDescent="0.35">
      <c r="A6" s="13" t="s">
        <v>55</v>
      </c>
      <c r="B6" s="14"/>
      <c r="C6" s="14"/>
      <c r="D6" s="11">
        <v>519</v>
      </c>
    </row>
    <row r="7" spans="1:4" x14ac:dyDescent="0.3">
      <c r="A7" s="23" t="s">
        <v>39</v>
      </c>
      <c r="B7" s="27">
        <v>42110</v>
      </c>
      <c r="C7" s="32" t="s">
        <v>46</v>
      </c>
      <c r="D7" s="10">
        <v>3220</v>
      </c>
    </row>
    <row r="8" spans="1:4" x14ac:dyDescent="0.3">
      <c r="A8" s="21"/>
      <c r="B8" s="28">
        <v>42140</v>
      </c>
      <c r="C8" s="33" t="s">
        <v>46</v>
      </c>
      <c r="D8" s="10">
        <v>3220</v>
      </c>
    </row>
    <row r="9" spans="1:4" ht="13.8" thickBot="1" x14ac:dyDescent="0.35">
      <c r="A9" s="22"/>
      <c r="B9" s="29">
        <v>42171</v>
      </c>
      <c r="C9" s="34" t="s">
        <v>46</v>
      </c>
      <c r="D9" s="10">
        <v>3220</v>
      </c>
    </row>
    <row r="10" spans="1:4" ht="13.8" thickBot="1" x14ac:dyDescent="0.35">
      <c r="A10" s="13" t="s">
        <v>56</v>
      </c>
      <c r="B10" s="14"/>
      <c r="C10" s="14"/>
      <c r="D10" s="11">
        <v>9660</v>
      </c>
    </row>
    <row r="11" spans="1:4" x14ac:dyDescent="0.3">
      <c r="A11" s="23" t="s">
        <v>2</v>
      </c>
      <c r="B11" s="30">
        <v>42095</v>
      </c>
      <c r="C11" s="32" t="s">
        <v>45</v>
      </c>
      <c r="D11" s="10">
        <v>10190.25</v>
      </c>
    </row>
    <row r="12" spans="1:4" x14ac:dyDescent="0.3">
      <c r="A12" s="21"/>
      <c r="B12" s="21"/>
      <c r="C12" s="33" t="s">
        <v>0</v>
      </c>
      <c r="D12" s="10">
        <v>500</v>
      </c>
    </row>
    <row r="13" spans="1:4" x14ac:dyDescent="0.3">
      <c r="A13" s="21"/>
      <c r="B13" s="28">
        <v>42123</v>
      </c>
      <c r="C13" s="33" t="s">
        <v>49</v>
      </c>
      <c r="D13" s="10">
        <v>500</v>
      </c>
    </row>
    <row r="14" spans="1:4" x14ac:dyDescent="0.3">
      <c r="A14" s="21"/>
      <c r="B14" s="28">
        <v>42125</v>
      </c>
      <c r="C14" s="33" t="s">
        <v>45</v>
      </c>
      <c r="D14" s="10">
        <v>10175.4</v>
      </c>
    </row>
    <row r="15" spans="1:4" x14ac:dyDescent="0.3">
      <c r="A15" s="21"/>
      <c r="B15" s="28">
        <v>42130</v>
      </c>
      <c r="C15" s="33" t="s">
        <v>43</v>
      </c>
      <c r="D15" s="10">
        <v>3000</v>
      </c>
    </row>
    <row r="16" spans="1:4" x14ac:dyDescent="0.3">
      <c r="A16" s="21"/>
      <c r="B16" s="28">
        <v>42132</v>
      </c>
      <c r="C16" s="33" t="s">
        <v>48</v>
      </c>
      <c r="D16" s="10">
        <v>1500</v>
      </c>
    </row>
    <row r="17" spans="1:4" x14ac:dyDescent="0.3">
      <c r="A17" s="21"/>
      <c r="B17" s="28">
        <v>42143</v>
      </c>
      <c r="C17" s="33" t="s">
        <v>44</v>
      </c>
      <c r="D17" s="10">
        <v>3000</v>
      </c>
    </row>
    <row r="18" spans="1:4" x14ac:dyDescent="0.3">
      <c r="A18" s="21"/>
      <c r="B18" s="28">
        <v>42156</v>
      </c>
      <c r="C18" s="33" t="s">
        <v>45</v>
      </c>
      <c r="D18" s="10">
        <v>10199.700000000001</v>
      </c>
    </row>
    <row r="19" spans="1:4" ht="13.8" thickBot="1" x14ac:dyDescent="0.35">
      <c r="A19" s="22"/>
      <c r="B19" s="29">
        <v>42157</v>
      </c>
      <c r="C19" s="34" t="s">
        <v>1</v>
      </c>
      <c r="D19" s="10">
        <v>1000</v>
      </c>
    </row>
    <row r="20" spans="1:4" ht="13.8" thickBot="1" x14ac:dyDescent="0.35">
      <c r="A20" s="13" t="s">
        <v>57</v>
      </c>
      <c r="B20" s="14"/>
      <c r="C20" s="14"/>
      <c r="D20" s="11">
        <v>40065.350000000006</v>
      </c>
    </row>
    <row r="21" spans="1:4" x14ac:dyDescent="0.3">
      <c r="A21" s="23" t="s">
        <v>3</v>
      </c>
      <c r="B21" s="27">
        <v>42095</v>
      </c>
      <c r="C21" s="32" t="s">
        <v>45</v>
      </c>
      <c r="D21" s="10">
        <v>1894.95</v>
      </c>
    </row>
    <row r="22" spans="1:4" x14ac:dyDescent="0.3">
      <c r="A22" s="21"/>
      <c r="B22" s="28">
        <v>42125</v>
      </c>
      <c r="C22" s="33" t="s">
        <v>45</v>
      </c>
      <c r="D22" s="10">
        <v>1899.45</v>
      </c>
    </row>
    <row r="23" spans="1:4" ht="13.8" thickBot="1" x14ac:dyDescent="0.35">
      <c r="A23" s="22"/>
      <c r="B23" s="29">
        <v>42156</v>
      </c>
      <c r="C23" s="34" t="s">
        <v>45</v>
      </c>
      <c r="D23" s="10">
        <v>1909.35</v>
      </c>
    </row>
    <row r="24" spans="1:4" ht="13.8" thickBot="1" x14ac:dyDescent="0.35">
      <c r="A24" s="13" t="s">
        <v>58</v>
      </c>
      <c r="B24" s="14"/>
      <c r="C24" s="14"/>
      <c r="D24" s="11">
        <v>5703.75</v>
      </c>
    </row>
    <row r="25" spans="1:4" x14ac:dyDescent="0.3">
      <c r="A25" s="23" t="s">
        <v>35</v>
      </c>
      <c r="B25" s="30">
        <v>42095</v>
      </c>
      <c r="C25" s="32" t="s">
        <v>42</v>
      </c>
      <c r="D25" s="10">
        <v>1122.94</v>
      </c>
    </row>
    <row r="26" spans="1:4" x14ac:dyDescent="0.3">
      <c r="A26" s="21"/>
      <c r="B26" s="21"/>
      <c r="C26" s="33" t="s">
        <v>45</v>
      </c>
      <c r="D26" s="10">
        <v>46364.85</v>
      </c>
    </row>
    <row r="27" spans="1:4" x14ac:dyDescent="0.3">
      <c r="A27" s="21"/>
      <c r="B27" s="28">
        <v>42108</v>
      </c>
      <c r="C27" s="33" t="s">
        <v>50</v>
      </c>
      <c r="D27" s="10">
        <v>1814.66</v>
      </c>
    </row>
    <row r="28" spans="1:4" x14ac:dyDescent="0.3">
      <c r="A28" s="21"/>
      <c r="B28" s="28">
        <v>42125</v>
      </c>
      <c r="C28" s="33" t="s">
        <v>45</v>
      </c>
      <c r="D28" s="10">
        <v>46424.7</v>
      </c>
    </row>
    <row r="29" spans="1:4" ht="13.8" thickBot="1" x14ac:dyDescent="0.35">
      <c r="A29" s="22"/>
      <c r="B29" s="29">
        <v>42156</v>
      </c>
      <c r="C29" s="34" t="s">
        <v>45</v>
      </c>
      <c r="D29" s="10">
        <v>47099.7</v>
      </c>
    </row>
    <row r="30" spans="1:4" ht="13.8" thickBot="1" x14ac:dyDescent="0.35">
      <c r="A30" s="13" t="s">
        <v>59</v>
      </c>
      <c r="B30" s="14"/>
      <c r="C30" s="14"/>
      <c r="D30" s="11">
        <v>142826.84999999998</v>
      </c>
    </row>
    <row r="31" spans="1:4" x14ac:dyDescent="0.3">
      <c r="A31" s="23" t="s">
        <v>34</v>
      </c>
      <c r="B31" s="27">
        <v>42095</v>
      </c>
      <c r="C31" s="32" t="s">
        <v>45</v>
      </c>
      <c r="D31" s="10">
        <v>177.75</v>
      </c>
    </row>
    <row r="32" spans="1:4" x14ac:dyDescent="0.3">
      <c r="A32" s="21"/>
      <c r="B32" s="28">
        <v>42125</v>
      </c>
      <c r="C32" s="33" t="s">
        <v>45</v>
      </c>
      <c r="D32" s="10">
        <v>181.8</v>
      </c>
    </row>
    <row r="33" spans="1:4" ht="13.8" thickBot="1" x14ac:dyDescent="0.35">
      <c r="A33" s="22"/>
      <c r="B33" s="29">
        <v>42156</v>
      </c>
      <c r="C33" s="34" t="s">
        <v>45</v>
      </c>
      <c r="D33" s="10">
        <v>178.65</v>
      </c>
    </row>
    <row r="34" spans="1:4" ht="13.8" thickBot="1" x14ac:dyDescent="0.35">
      <c r="A34" s="13" t="s">
        <v>60</v>
      </c>
      <c r="B34" s="14"/>
      <c r="C34" s="14"/>
      <c r="D34" s="11">
        <v>538.20000000000005</v>
      </c>
    </row>
    <row r="35" spans="1:4" x14ac:dyDescent="0.3">
      <c r="A35" s="23" t="s">
        <v>4</v>
      </c>
      <c r="B35" s="27">
        <v>42095</v>
      </c>
      <c r="C35" s="32" t="s">
        <v>45</v>
      </c>
      <c r="D35" s="10">
        <v>1777.95</v>
      </c>
    </row>
    <row r="36" spans="1:4" x14ac:dyDescent="0.3">
      <c r="A36" s="21"/>
      <c r="B36" s="28">
        <v>42125</v>
      </c>
      <c r="C36" s="33" t="s">
        <v>45</v>
      </c>
      <c r="D36" s="10">
        <v>1776.15</v>
      </c>
    </row>
    <row r="37" spans="1:4" ht="13.8" thickBot="1" x14ac:dyDescent="0.35">
      <c r="A37" s="22"/>
      <c r="B37" s="29">
        <v>42156</v>
      </c>
      <c r="C37" s="34" t="s">
        <v>45</v>
      </c>
      <c r="D37" s="10">
        <v>1784.25</v>
      </c>
    </row>
    <row r="38" spans="1:4" ht="13.8" thickBot="1" x14ac:dyDescent="0.35">
      <c r="A38" s="13" t="s">
        <v>61</v>
      </c>
      <c r="B38" s="14"/>
      <c r="C38" s="14"/>
      <c r="D38" s="11">
        <v>5338.35</v>
      </c>
    </row>
    <row r="39" spans="1:4" x14ac:dyDescent="0.3">
      <c r="A39" s="23" t="s">
        <v>5</v>
      </c>
      <c r="B39" s="27">
        <v>42095</v>
      </c>
      <c r="C39" s="32" t="s">
        <v>45</v>
      </c>
      <c r="D39" s="10">
        <v>6107.85</v>
      </c>
    </row>
    <row r="40" spans="1:4" x14ac:dyDescent="0.3">
      <c r="A40" s="21"/>
      <c r="B40" s="28">
        <v>42125</v>
      </c>
      <c r="C40" s="33" t="s">
        <v>45</v>
      </c>
      <c r="D40" s="10">
        <v>6081.3</v>
      </c>
    </row>
    <row r="41" spans="1:4" ht="13.8" thickBot="1" x14ac:dyDescent="0.35">
      <c r="A41" s="22"/>
      <c r="B41" s="29">
        <v>42156</v>
      </c>
      <c r="C41" s="34" t="s">
        <v>45</v>
      </c>
      <c r="D41" s="10">
        <v>6040.35</v>
      </c>
    </row>
    <row r="42" spans="1:4" ht="13.8" thickBot="1" x14ac:dyDescent="0.35">
      <c r="A42" s="13" t="s">
        <v>62</v>
      </c>
      <c r="B42" s="14"/>
      <c r="C42" s="14"/>
      <c r="D42" s="11">
        <v>18229.5</v>
      </c>
    </row>
    <row r="43" spans="1:4" x14ac:dyDescent="0.3">
      <c r="A43" s="23" t="s">
        <v>33</v>
      </c>
      <c r="B43" s="27">
        <v>42095</v>
      </c>
      <c r="C43" s="32" t="s">
        <v>45</v>
      </c>
      <c r="D43" s="10">
        <v>7382.25</v>
      </c>
    </row>
    <row r="44" spans="1:4" x14ac:dyDescent="0.3">
      <c r="A44" s="21"/>
      <c r="B44" s="28">
        <v>42125</v>
      </c>
      <c r="C44" s="33" t="s">
        <v>45</v>
      </c>
      <c r="D44" s="10">
        <v>7445.7</v>
      </c>
    </row>
    <row r="45" spans="1:4" ht="13.8" thickBot="1" x14ac:dyDescent="0.35">
      <c r="A45" s="22"/>
      <c r="B45" s="29">
        <v>42156</v>
      </c>
      <c r="C45" s="34" t="s">
        <v>45</v>
      </c>
      <c r="D45" s="10">
        <v>7474.95</v>
      </c>
    </row>
    <row r="46" spans="1:4" ht="13.8" thickBot="1" x14ac:dyDescent="0.35">
      <c r="A46" s="13" t="s">
        <v>63</v>
      </c>
      <c r="B46" s="14"/>
      <c r="C46" s="14"/>
      <c r="D46" s="11">
        <v>22302.9</v>
      </c>
    </row>
    <row r="47" spans="1:4" x14ac:dyDescent="0.3">
      <c r="A47" s="23" t="s">
        <v>6</v>
      </c>
      <c r="B47" s="27">
        <v>42095</v>
      </c>
      <c r="C47" s="32" t="s">
        <v>45</v>
      </c>
      <c r="D47" s="10">
        <v>1321.2</v>
      </c>
    </row>
    <row r="48" spans="1:4" x14ac:dyDescent="0.3">
      <c r="A48" s="21"/>
      <c r="B48" s="28">
        <v>42125</v>
      </c>
      <c r="C48" s="33" t="s">
        <v>45</v>
      </c>
      <c r="D48" s="10">
        <v>1317.6</v>
      </c>
    </row>
    <row r="49" spans="1:4" ht="13.8" thickBot="1" x14ac:dyDescent="0.35">
      <c r="A49" s="22"/>
      <c r="B49" s="29">
        <v>42156</v>
      </c>
      <c r="C49" s="34" t="s">
        <v>45</v>
      </c>
      <c r="D49" s="10">
        <v>1331.1</v>
      </c>
    </row>
    <row r="50" spans="1:4" ht="13.8" thickBot="1" x14ac:dyDescent="0.35">
      <c r="A50" s="13" t="s">
        <v>64</v>
      </c>
      <c r="B50" s="14"/>
      <c r="C50" s="14"/>
      <c r="D50" s="11">
        <v>3969.9</v>
      </c>
    </row>
    <row r="51" spans="1:4" x14ac:dyDescent="0.3">
      <c r="A51" s="23" t="s">
        <v>7</v>
      </c>
      <c r="B51" s="27">
        <v>42095</v>
      </c>
      <c r="C51" s="32" t="s">
        <v>45</v>
      </c>
      <c r="D51" s="10">
        <v>1321.65</v>
      </c>
    </row>
    <row r="52" spans="1:4" x14ac:dyDescent="0.3">
      <c r="A52" s="21"/>
      <c r="B52" s="28">
        <v>42125</v>
      </c>
      <c r="C52" s="33" t="s">
        <v>45</v>
      </c>
      <c r="D52" s="10">
        <v>1323.45</v>
      </c>
    </row>
    <row r="53" spans="1:4" ht="13.8" thickBot="1" x14ac:dyDescent="0.35">
      <c r="A53" s="22"/>
      <c r="B53" s="29">
        <v>42156</v>
      </c>
      <c r="C53" s="34" t="s">
        <v>45</v>
      </c>
      <c r="D53" s="10">
        <v>1240.6500000000001</v>
      </c>
    </row>
    <row r="54" spans="1:4" ht="13.8" thickBot="1" x14ac:dyDescent="0.35">
      <c r="A54" s="13" t="s">
        <v>65</v>
      </c>
      <c r="B54" s="14"/>
      <c r="C54" s="14"/>
      <c r="D54" s="11">
        <v>3885.7500000000005</v>
      </c>
    </row>
    <row r="55" spans="1:4" x14ac:dyDescent="0.3">
      <c r="A55" s="23" t="s">
        <v>8</v>
      </c>
      <c r="B55" s="27">
        <v>42095</v>
      </c>
      <c r="C55" s="32" t="s">
        <v>45</v>
      </c>
      <c r="D55" s="10">
        <v>1374.3</v>
      </c>
    </row>
    <row r="56" spans="1:4" x14ac:dyDescent="0.3">
      <c r="A56" s="21"/>
      <c r="B56" s="28">
        <v>42125</v>
      </c>
      <c r="C56" s="33" t="s">
        <v>45</v>
      </c>
      <c r="D56" s="10">
        <v>1382.4</v>
      </c>
    </row>
    <row r="57" spans="1:4" ht="13.8" thickBot="1" x14ac:dyDescent="0.35">
      <c r="A57" s="22"/>
      <c r="B57" s="29">
        <v>42156</v>
      </c>
      <c r="C57" s="34" t="s">
        <v>45</v>
      </c>
      <c r="D57" s="10">
        <v>1353.15</v>
      </c>
    </row>
    <row r="58" spans="1:4" ht="13.8" thickBot="1" x14ac:dyDescent="0.35">
      <c r="A58" s="13" t="s">
        <v>66</v>
      </c>
      <c r="B58" s="14"/>
      <c r="C58" s="14"/>
      <c r="D58" s="11">
        <v>4109.8500000000004</v>
      </c>
    </row>
    <row r="59" spans="1:4" x14ac:dyDescent="0.3">
      <c r="A59" s="23" t="s">
        <v>27</v>
      </c>
      <c r="B59" s="27">
        <v>42095</v>
      </c>
      <c r="C59" s="32" t="s">
        <v>45</v>
      </c>
      <c r="D59" s="10">
        <v>195.75</v>
      </c>
    </row>
    <row r="60" spans="1:4" x14ac:dyDescent="0.3">
      <c r="A60" s="21"/>
      <c r="B60" s="28">
        <v>42125</v>
      </c>
      <c r="C60" s="33" t="s">
        <v>45</v>
      </c>
      <c r="D60" s="10">
        <v>194.4</v>
      </c>
    </row>
    <row r="61" spans="1:4" ht="13.8" thickBot="1" x14ac:dyDescent="0.35">
      <c r="A61" s="22"/>
      <c r="B61" s="29">
        <v>42156</v>
      </c>
      <c r="C61" s="34" t="s">
        <v>45</v>
      </c>
      <c r="D61" s="10">
        <v>206.55</v>
      </c>
    </row>
    <row r="62" spans="1:4" ht="13.8" thickBot="1" x14ac:dyDescent="0.35">
      <c r="A62" s="13" t="s">
        <v>67</v>
      </c>
      <c r="B62" s="14"/>
      <c r="C62" s="14"/>
      <c r="D62" s="11">
        <v>596.70000000000005</v>
      </c>
    </row>
    <row r="63" spans="1:4" x14ac:dyDescent="0.3">
      <c r="A63" s="23" t="s">
        <v>9</v>
      </c>
      <c r="B63" s="27">
        <v>42095</v>
      </c>
      <c r="C63" s="32" t="s">
        <v>45</v>
      </c>
      <c r="D63" s="10">
        <v>247.95</v>
      </c>
    </row>
    <row r="64" spans="1:4" x14ac:dyDescent="0.3">
      <c r="A64" s="21"/>
      <c r="B64" s="28">
        <v>42125</v>
      </c>
      <c r="C64" s="33" t="s">
        <v>45</v>
      </c>
      <c r="D64" s="10">
        <v>247.95</v>
      </c>
    </row>
    <row r="65" spans="1:4" ht="13.8" thickBot="1" x14ac:dyDescent="0.35">
      <c r="A65" s="22"/>
      <c r="B65" s="29">
        <v>42156</v>
      </c>
      <c r="C65" s="34" t="s">
        <v>45</v>
      </c>
      <c r="D65" s="10">
        <v>248.85</v>
      </c>
    </row>
    <row r="66" spans="1:4" ht="13.8" thickBot="1" x14ac:dyDescent="0.35">
      <c r="A66" s="13" t="s">
        <v>68</v>
      </c>
      <c r="B66" s="14"/>
      <c r="C66" s="14"/>
      <c r="D66" s="11">
        <v>744.75</v>
      </c>
    </row>
    <row r="67" spans="1:4" x14ac:dyDescent="0.3">
      <c r="A67" s="23" t="s">
        <v>30</v>
      </c>
      <c r="B67" s="27">
        <v>42095</v>
      </c>
      <c r="C67" s="32" t="s">
        <v>45</v>
      </c>
      <c r="D67" s="10">
        <v>160.19999999999999</v>
      </c>
    </row>
    <row r="68" spans="1:4" x14ac:dyDescent="0.3">
      <c r="A68" s="21"/>
      <c r="B68" s="28">
        <v>42125</v>
      </c>
      <c r="C68" s="33" t="s">
        <v>45</v>
      </c>
      <c r="D68" s="10">
        <v>162.44999999999999</v>
      </c>
    </row>
    <row r="69" spans="1:4" ht="13.8" thickBot="1" x14ac:dyDescent="0.35">
      <c r="A69" s="22"/>
      <c r="B69" s="29">
        <v>42156</v>
      </c>
      <c r="C69" s="34" t="s">
        <v>45</v>
      </c>
      <c r="D69" s="10">
        <v>166.05</v>
      </c>
    </row>
    <row r="70" spans="1:4" ht="13.8" thickBot="1" x14ac:dyDescent="0.35">
      <c r="A70" s="13" t="s">
        <v>69</v>
      </c>
      <c r="B70" s="14"/>
      <c r="C70" s="14"/>
      <c r="D70" s="11">
        <v>488.7</v>
      </c>
    </row>
    <row r="71" spans="1:4" x14ac:dyDescent="0.3">
      <c r="A71" s="23" t="s">
        <v>10</v>
      </c>
      <c r="B71" s="27">
        <v>42095</v>
      </c>
      <c r="C71" s="32" t="s">
        <v>45</v>
      </c>
      <c r="D71" s="10">
        <v>2198.25</v>
      </c>
    </row>
    <row r="72" spans="1:4" x14ac:dyDescent="0.3">
      <c r="A72" s="21"/>
      <c r="B72" s="28">
        <v>42125</v>
      </c>
      <c r="C72" s="33" t="s">
        <v>45</v>
      </c>
      <c r="D72" s="10">
        <v>2196.9</v>
      </c>
    </row>
    <row r="73" spans="1:4" ht="13.8" thickBot="1" x14ac:dyDescent="0.35">
      <c r="A73" s="22"/>
      <c r="B73" s="29">
        <v>42156</v>
      </c>
      <c r="C73" s="34" t="s">
        <v>45</v>
      </c>
      <c r="D73" s="10">
        <v>2203.1999999999998</v>
      </c>
    </row>
    <row r="74" spans="1:4" ht="13.8" thickBot="1" x14ac:dyDescent="0.35">
      <c r="A74" s="13" t="s">
        <v>70</v>
      </c>
      <c r="B74" s="14"/>
      <c r="C74" s="14"/>
      <c r="D74" s="11">
        <v>6598.3499999999995</v>
      </c>
    </row>
    <row r="75" spans="1:4" x14ac:dyDescent="0.3">
      <c r="A75" s="23" t="s">
        <v>11</v>
      </c>
      <c r="B75" s="27">
        <v>42095</v>
      </c>
      <c r="C75" s="32" t="s">
        <v>45</v>
      </c>
      <c r="D75" s="10">
        <v>815.85</v>
      </c>
    </row>
    <row r="76" spans="1:4" x14ac:dyDescent="0.3">
      <c r="A76" s="21"/>
      <c r="B76" s="28">
        <v>42125</v>
      </c>
      <c r="C76" s="33" t="s">
        <v>45</v>
      </c>
      <c r="D76" s="10">
        <v>825.3</v>
      </c>
    </row>
    <row r="77" spans="1:4" ht="13.8" thickBot="1" x14ac:dyDescent="0.35">
      <c r="A77" s="22"/>
      <c r="B77" s="29">
        <v>42156</v>
      </c>
      <c r="C77" s="34" t="s">
        <v>45</v>
      </c>
      <c r="D77" s="10">
        <v>834.75</v>
      </c>
    </row>
    <row r="78" spans="1:4" ht="13.8" thickBot="1" x14ac:dyDescent="0.35">
      <c r="A78" s="13" t="s">
        <v>71</v>
      </c>
      <c r="B78" s="14"/>
      <c r="C78" s="14"/>
      <c r="D78" s="11">
        <v>2475.9</v>
      </c>
    </row>
    <row r="79" spans="1:4" x14ac:dyDescent="0.3">
      <c r="A79" s="23" t="s">
        <v>12</v>
      </c>
      <c r="B79" s="27">
        <v>42095</v>
      </c>
      <c r="C79" s="32" t="s">
        <v>45</v>
      </c>
      <c r="D79" s="10">
        <v>783.45</v>
      </c>
    </row>
    <row r="80" spans="1:4" x14ac:dyDescent="0.3">
      <c r="A80" s="21"/>
      <c r="B80" s="28">
        <v>42125</v>
      </c>
      <c r="C80" s="33" t="s">
        <v>45</v>
      </c>
      <c r="D80" s="10">
        <v>782.1</v>
      </c>
    </row>
    <row r="81" spans="1:4" ht="13.8" thickBot="1" x14ac:dyDescent="0.35">
      <c r="A81" s="22"/>
      <c r="B81" s="29">
        <v>42156</v>
      </c>
      <c r="C81" s="34" t="s">
        <v>45</v>
      </c>
      <c r="D81" s="10">
        <v>789.3</v>
      </c>
    </row>
    <row r="82" spans="1:4" ht="13.8" thickBot="1" x14ac:dyDescent="0.35">
      <c r="A82" s="13" t="s">
        <v>72</v>
      </c>
      <c r="B82" s="14"/>
      <c r="C82" s="14"/>
      <c r="D82" s="11">
        <v>2354.8500000000004</v>
      </c>
    </row>
    <row r="83" spans="1:4" x14ac:dyDescent="0.3">
      <c r="A83" s="23" t="s">
        <v>13</v>
      </c>
      <c r="B83" s="27">
        <v>42095</v>
      </c>
      <c r="C83" s="32" t="s">
        <v>45</v>
      </c>
      <c r="D83" s="10">
        <v>992.7</v>
      </c>
    </row>
    <row r="84" spans="1:4" x14ac:dyDescent="0.3">
      <c r="A84" s="21"/>
      <c r="B84" s="28">
        <v>42125</v>
      </c>
      <c r="C84" s="33" t="s">
        <v>45</v>
      </c>
      <c r="D84" s="10">
        <v>972.9</v>
      </c>
    </row>
    <row r="85" spans="1:4" ht="13.8" thickBot="1" x14ac:dyDescent="0.35">
      <c r="A85" s="22"/>
      <c r="B85" s="29">
        <v>42156</v>
      </c>
      <c r="C85" s="34" t="s">
        <v>45</v>
      </c>
      <c r="D85" s="10">
        <v>968.4</v>
      </c>
    </row>
    <row r="86" spans="1:4" ht="13.8" thickBot="1" x14ac:dyDescent="0.35">
      <c r="A86" s="13" t="s">
        <v>73</v>
      </c>
      <c r="B86" s="14"/>
      <c r="C86" s="14"/>
      <c r="D86" s="11">
        <v>2934</v>
      </c>
    </row>
    <row r="87" spans="1:4" ht="13.8" thickBot="1" x14ac:dyDescent="0.35">
      <c r="A87" s="20" t="s">
        <v>36</v>
      </c>
      <c r="B87" s="26">
        <v>42102</v>
      </c>
      <c r="C87" s="31" t="s">
        <v>97</v>
      </c>
      <c r="D87" s="10">
        <v>500</v>
      </c>
    </row>
    <row r="88" spans="1:4" ht="13.8" thickBot="1" x14ac:dyDescent="0.35">
      <c r="A88" s="13" t="s">
        <v>74</v>
      </c>
      <c r="B88" s="14"/>
      <c r="C88" s="14"/>
      <c r="D88" s="11">
        <v>500</v>
      </c>
    </row>
    <row r="89" spans="1:4" x14ac:dyDescent="0.3">
      <c r="A89" s="23" t="s">
        <v>32</v>
      </c>
      <c r="B89" s="27">
        <v>42095</v>
      </c>
      <c r="C89" s="32" t="s">
        <v>45</v>
      </c>
      <c r="D89" s="10">
        <v>24.3</v>
      </c>
    </row>
    <row r="90" spans="1:4" x14ac:dyDescent="0.3">
      <c r="A90" s="21"/>
      <c r="B90" s="28">
        <v>42125</v>
      </c>
      <c r="C90" s="33" t="s">
        <v>45</v>
      </c>
      <c r="D90" s="10">
        <v>23.85</v>
      </c>
    </row>
    <row r="91" spans="1:4" ht="13.8" thickBot="1" x14ac:dyDescent="0.35">
      <c r="A91" s="22"/>
      <c r="B91" s="29">
        <v>42156</v>
      </c>
      <c r="C91" s="34" t="s">
        <v>45</v>
      </c>
      <c r="D91" s="10">
        <v>25.2</v>
      </c>
    </row>
    <row r="92" spans="1:4" ht="13.8" thickBot="1" x14ac:dyDescent="0.35">
      <c r="A92" s="13" t="s">
        <v>75</v>
      </c>
      <c r="B92" s="14"/>
      <c r="C92" s="14"/>
      <c r="D92" s="11">
        <v>73.350000000000009</v>
      </c>
    </row>
    <row r="93" spans="1:4" ht="13.8" thickBot="1" x14ac:dyDescent="0.35">
      <c r="A93" s="20" t="s">
        <v>37</v>
      </c>
      <c r="B93" s="26">
        <v>42102</v>
      </c>
      <c r="C93" s="31" t="s">
        <v>97</v>
      </c>
      <c r="D93" s="10">
        <v>500</v>
      </c>
    </row>
    <row r="94" spans="1:4" ht="13.8" thickBot="1" x14ac:dyDescent="0.35">
      <c r="A94" s="13" t="s">
        <v>76</v>
      </c>
      <c r="B94" s="14"/>
      <c r="C94" s="14"/>
      <c r="D94" s="11">
        <v>500</v>
      </c>
    </row>
    <row r="95" spans="1:4" ht="13.8" thickBot="1" x14ac:dyDescent="0.35">
      <c r="A95" s="20" t="s">
        <v>38</v>
      </c>
      <c r="B95" s="26">
        <v>42102</v>
      </c>
      <c r="C95" s="31" t="s">
        <v>97</v>
      </c>
      <c r="D95" s="10">
        <v>500</v>
      </c>
    </row>
    <row r="96" spans="1:4" ht="13.8" thickBot="1" x14ac:dyDescent="0.35">
      <c r="A96" s="13" t="s">
        <v>77</v>
      </c>
      <c r="B96" s="14"/>
      <c r="C96" s="14"/>
      <c r="D96" s="11">
        <v>500</v>
      </c>
    </row>
    <row r="97" spans="1:4" x14ac:dyDescent="0.3">
      <c r="A97" s="23" t="s">
        <v>14</v>
      </c>
      <c r="B97" s="27">
        <v>42095</v>
      </c>
      <c r="C97" s="32" t="s">
        <v>45</v>
      </c>
      <c r="D97" s="10">
        <v>4193.55</v>
      </c>
    </row>
    <row r="98" spans="1:4" x14ac:dyDescent="0.3">
      <c r="A98" s="21"/>
      <c r="B98" s="28">
        <v>42125</v>
      </c>
      <c r="C98" s="33" t="s">
        <v>45</v>
      </c>
      <c r="D98" s="10">
        <v>4162.95</v>
      </c>
    </row>
    <row r="99" spans="1:4" ht="13.8" thickBot="1" x14ac:dyDescent="0.35">
      <c r="A99" s="22"/>
      <c r="B99" s="29">
        <v>42156</v>
      </c>
      <c r="C99" s="34" t="s">
        <v>45</v>
      </c>
      <c r="D99" s="10">
        <v>4170.1499999999996</v>
      </c>
    </row>
    <row r="100" spans="1:4" ht="13.8" thickBot="1" x14ac:dyDescent="0.35">
      <c r="A100" s="13" t="s">
        <v>78</v>
      </c>
      <c r="B100" s="14"/>
      <c r="C100" s="14"/>
      <c r="D100" s="11">
        <v>12526.65</v>
      </c>
    </row>
    <row r="101" spans="1:4" x14ac:dyDescent="0.3">
      <c r="A101" s="23" t="s">
        <v>15</v>
      </c>
      <c r="B101" s="27">
        <v>42095</v>
      </c>
      <c r="C101" s="32" t="s">
        <v>45</v>
      </c>
      <c r="D101" s="10">
        <v>1047.1500000000001</v>
      </c>
    </row>
    <row r="102" spans="1:4" x14ac:dyDescent="0.3">
      <c r="A102" s="21"/>
      <c r="B102" s="28">
        <v>42125</v>
      </c>
      <c r="C102" s="33" t="s">
        <v>45</v>
      </c>
      <c r="D102" s="10">
        <v>1038.5999999999999</v>
      </c>
    </row>
    <row r="103" spans="1:4" ht="13.8" thickBot="1" x14ac:dyDescent="0.35">
      <c r="A103" s="22"/>
      <c r="B103" s="29">
        <v>42156</v>
      </c>
      <c r="C103" s="34" t="s">
        <v>45</v>
      </c>
      <c r="D103" s="10">
        <v>1041.75</v>
      </c>
    </row>
    <row r="104" spans="1:4" ht="13.8" thickBot="1" x14ac:dyDescent="0.35">
      <c r="A104" s="13" t="s">
        <v>79</v>
      </c>
      <c r="B104" s="14"/>
      <c r="C104" s="14"/>
      <c r="D104" s="11">
        <v>3127.5</v>
      </c>
    </row>
    <row r="105" spans="1:4" x14ac:dyDescent="0.3">
      <c r="A105" s="23" t="s">
        <v>16</v>
      </c>
      <c r="B105" s="27">
        <v>42095</v>
      </c>
      <c r="C105" s="32" t="s">
        <v>45</v>
      </c>
      <c r="D105" s="10">
        <v>370.8</v>
      </c>
    </row>
    <row r="106" spans="1:4" x14ac:dyDescent="0.3">
      <c r="A106" s="21"/>
      <c r="B106" s="28">
        <v>42125</v>
      </c>
      <c r="C106" s="33" t="s">
        <v>45</v>
      </c>
      <c r="D106" s="10">
        <v>368.55</v>
      </c>
    </row>
    <row r="107" spans="1:4" ht="13.8" thickBot="1" x14ac:dyDescent="0.35">
      <c r="A107" s="22"/>
      <c r="B107" s="29">
        <v>42156</v>
      </c>
      <c r="C107" s="34" t="s">
        <v>45</v>
      </c>
      <c r="D107" s="10">
        <v>368.55</v>
      </c>
    </row>
    <row r="108" spans="1:4" ht="13.8" thickBot="1" x14ac:dyDescent="0.35">
      <c r="A108" s="13" t="s">
        <v>80</v>
      </c>
      <c r="B108" s="14"/>
      <c r="C108" s="14"/>
      <c r="D108" s="11">
        <v>1107.9000000000001</v>
      </c>
    </row>
    <row r="109" spans="1:4" x14ac:dyDescent="0.3">
      <c r="A109" s="23" t="s">
        <v>17</v>
      </c>
      <c r="B109" s="27">
        <v>42095</v>
      </c>
      <c r="C109" s="32" t="s">
        <v>45</v>
      </c>
      <c r="D109" s="10">
        <v>6437.7</v>
      </c>
    </row>
    <row r="110" spans="1:4" x14ac:dyDescent="0.3">
      <c r="A110" s="21"/>
      <c r="B110" s="28">
        <v>42125</v>
      </c>
      <c r="C110" s="33" t="s">
        <v>45</v>
      </c>
      <c r="D110" s="10">
        <v>6460.65</v>
      </c>
    </row>
    <row r="111" spans="1:4" ht="13.8" thickBot="1" x14ac:dyDescent="0.35">
      <c r="A111" s="22"/>
      <c r="B111" s="29">
        <v>42156</v>
      </c>
      <c r="C111" s="34" t="s">
        <v>45</v>
      </c>
      <c r="D111" s="10">
        <v>6583.95</v>
      </c>
    </row>
    <row r="112" spans="1:4" ht="13.8" thickBot="1" x14ac:dyDescent="0.35">
      <c r="A112" s="13" t="s">
        <v>81</v>
      </c>
      <c r="B112" s="14"/>
      <c r="C112" s="14"/>
      <c r="D112" s="11">
        <v>19482.3</v>
      </c>
    </row>
    <row r="113" spans="1:4" x14ac:dyDescent="0.3">
      <c r="A113" s="23" t="s">
        <v>18</v>
      </c>
      <c r="B113" s="27">
        <v>42095</v>
      </c>
      <c r="C113" s="32" t="s">
        <v>45</v>
      </c>
      <c r="D113" s="10">
        <v>1161</v>
      </c>
    </row>
    <row r="114" spans="1:4" x14ac:dyDescent="0.3">
      <c r="A114" s="21"/>
      <c r="B114" s="28">
        <v>42125</v>
      </c>
      <c r="C114" s="33" t="s">
        <v>45</v>
      </c>
      <c r="D114" s="10">
        <v>1166.4000000000001</v>
      </c>
    </row>
    <row r="115" spans="1:4" ht="13.8" thickBot="1" x14ac:dyDescent="0.35">
      <c r="A115" s="22"/>
      <c r="B115" s="29">
        <v>42156</v>
      </c>
      <c r="C115" s="34" t="s">
        <v>45</v>
      </c>
      <c r="D115" s="10">
        <v>1170</v>
      </c>
    </row>
    <row r="116" spans="1:4" ht="13.8" thickBot="1" x14ac:dyDescent="0.35">
      <c r="A116" s="13" t="s">
        <v>82</v>
      </c>
      <c r="B116" s="14"/>
      <c r="C116" s="14"/>
      <c r="D116" s="11">
        <v>3497.4</v>
      </c>
    </row>
    <row r="117" spans="1:4" x14ac:dyDescent="0.3">
      <c r="A117" s="23" t="s">
        <v>19</v>
      </c>
      <c r="B117" s="27">
        <v>42095</v>
      </c>
      <c r="C117" s="32" t="s">
        <v>45</v>
      </c>
      <c r="D117" s="10">
        <v>106.2</v>
      </c>
    </row>
    <row r="118" spans="1:4" x14ac:dyDescent="0.3">
      <c r="A118" s="21"/>
      <c r="B118" s="28">
        <v>42125</v>
      </c>
      <c r="C118" s="33" t="s">
        <v>45</v>
      </c>
      <c r="D118" s="10">
        <v>105.75</v>
      </c>
    </row>
    <row r="119" spans="1:4" ht="13.8" thickBot="1" x14ac:dyDescent="0.35">
      <c r="A119" s="22"/>
      <c r="B119" s="29">
        <v>42156</v>
      </c>
      <c r="C119" s="34" t="s">
        <v>45</v>
      </c>
      <c r="D119" s="10">
        <v>112.95</v>
      </c>
    </row>
    <row r="120" spans="1:4" ht="13.8" thickBot="1" x14ac:dyDescent="0.35">
      <c r="A120" s="13" t="s">
        <v>83</v>
      </c>
      <c r="B120" s="14"/>
      <c r="C120" s="14"/>
      <c r="D120" s="11">
        <v>324.89999999999998</v>
      </c>
    </row>
    <row r="121" spans="1:4" x14ac:dyDescent="0.3">
      <c r="A121" s="23" t="s">
        <v>20</v>
      </c>
      <c r="B121" s="27">
        <v>42095</v>
      </c>
      <c r="C121" s="32" t="s">
        <v>45</v>
      </c>
      <c r="D121" s="10">
        <v>174.6</v>
      </c>
    </row>
    <row r="122" spans="1:4" x14ac:dyDescent="0.3">
      <c r="A122" s="21"/>
      <c r="B122" s="28">
        <v>42125</v>
      </c>
      <c r="C122" s="33" t="s">
        <v>45</v>
      </c>
      <c r="D122" s="10">
        <v>190.8</v>
      </c>
    </row>
    <row r="123" spans="1:4" ht="13.8" thickBot="1" x14ac:dyDescent="0.35">
      <c r="A123" s="22"/>
      <c r="B123" s="29">
        <v>42156</v>
      </c>
      <c r="C123" s="34" t="s">
        <v>45</v>
      </c>
      <c r="D123" s="10">
        <v>190.35</v>
      </c>
    </row>
    <row r="124" spans="1:4" ht="13.8" thickBot="1" x14ac:dyDescent="0.35">
      <c r="A124" s="13" t="s">
        <v>84</v>
      </c>
      <c r="B124" s="14"/>
      <c r="C124" s="14"/>
      <c r="D124" s="11">
        <v>555.75</v>
      </c>
    </row>
    <row r="125" spans="1:4" x14ac:dyDescent="0.3">
      <c r="A125" s="23" t="s">
        <v>21</v>
      </c>
      <c r="B125" s="27">
        <v>42095</v>
      </c>
      <c r="C125" s="32" t="s">
        <v>45</v>
      </c>
      <c r="D125" s="10">
        <v>585</v>
      </c>
    </row>
    <row r="126" spans="1:4" x14ac:dyDescent="0.3">
      <c r="A126" s="21"/>
      <c r="B126" s="28">
        <v>42125</v>
      </c>
      <c r="C126" s="33" t="s">
        <v>45</v>
      </c>
      <c r="D126" s="10">
        <v>577.79999999999995</v>
      </c>
    </row>
    <row r="127" spans="1:4" ht="13.8" thickBot="1" x14ac:dyDescent="0.35">
      <c r="A127" s="22"/>
      <c r="B127" s="29">
        <v>42156</v>
      </c>
      <c r="C127" s="34" t="s">
        <v>45</v>
      </c>
      <c r="D127" s="10">
        <v>580.95000000000005</v>
      </c>
    </row>
    <row r="128" spans="1:4" ht="13.8" thickBot="1" x14ac:dyDescent="0.35">
      <c r="A128" s="13" t="s">
        <v>85</v>
      </c>
      <c r="B128" s="14"/>
      <c r="C128" s="14"/>
      <c r="D128" s="11">
        <v>1743.75</v>
      </c>
    </row>
    <row r="129" spans="1:4" x14ac:dyDescent="0.3">
      <c r="A129" s="23" t="s">
        <v>22</v>
      </c>
      <c r="B129" s="27">
        <v>42095</v>
      </c>
      <c r="C129" s="32" t="s">
        <v>45</v>
      </c>
      <c r="D129" s="10">
        <v>219.6</v>
      </c>
    </row>
    <row r="130" spans="1:4" x14ac:dyDescent="0.3">
      <c r="A130" s="21"/>
      <c r="B130" s="28">
        <v>42125</v>
      </c>
      <c r="C130" s="33" t="s">
        <v>45</v>
      </c>
      <c r="D130" s="10">
        <v>220.05</v>
      </c>
    </row>
    <row r="131" spans="1:4" ht="13.8" thickBot="1" x14ac:dyDescent="0.35">
      <c r="A131" s="22"/>
      <c r="B131" s="29">
        <v>42156</v>
      </c>
      <c r="C131" s="34" t="s">
        <v>45</v>
      </c>
      <c r="D131" s="10">
        <v>221.85</v>
      </c>
    </row>
    <row r="132" spans="1:4" ht="13.8" thickBot="1" x14ac:dyDescent="0.35">
      <c r="A132" s="13" t="s">
        <v>86</v>
      </c>
      <c r="B132" s="14"/>
      <c r="C132" s="14"/>
      <c r="D132" s="11">
        <v>661.5</v>
      </c>
    </row>
    <row r="133" spans="1:4" x14ac:dyDescent="0.3">
      <c r="A133" s="23" t="s">
        <v>28</v>
      </c>
      <c r="B133" s="27">
        <v>42095</v>
      </c>
      <c r="C133" s="32" t="s">
        <v>45</v>
      </c>
      <c r="D133" s="10">
        <v>66.150000000000006</v>
      </c>
    </row>
    <row r="134" spans="1:4" x14ac:dyDescent="0.3">
      <c r="A134" s="21"/>
      <c r="B134" s="28">
        <v>42125</v>
      </c>
      <c r="C134" s="33" t="s">
        <v>45</v>
      </c>
      <c r="D134" s="10">
        <v>67.05</v>
      </c>
    </row>
    <row r="135" spans="1:4" ht="13.8" thickBot="1" x14ac:dyDescent="0.35">
      <c r="A135" s="22"/>
      <c r="B135" s="29">
        <v>42156</v>
      </c>
      <c r="C135" s="34" t="s">
        <v>45</v>
      </c>
      <c r="D135" s="10">
        <v>67.5</v>
      </c>
    </row>
    <row r="136" spans="1:4" ht="13.8" thickBot="1" x14ac:dyDescent="0.35">
      <c r="A136" s="13" t="s">
        <v>87</v>
      </c>
      <c r="B136" s="14"/>
      <c r="C136" s="14"/>
      <c r="D136" s="11">
        <v>200.7</v>
      </c>
    </row>
    <row r="137" spans="1:4" x14ac:dyDescent="0.3">
      <c r="A137" s="23" t="s">
        <v>23</v>
      </c>
      <c r="B137" s="27">
        <v>42095</v>
      </c>
      <c r="C137" s="32" t="s">
        <v>45</v>
      </c>
      <c r="D137" s="10">
        <v>1243.8</v>
      </c>
    </row>
    <row r="138" spans="1:4" x14ac:dyDescent="0.3">
      <c r="A138" s="21"/>
      <c r="B138" s="28">
        <v>42125</v>
      </c>
      <c r="C138" s="33" t="s">
        <v>45</v>
      </c>
      <c r="D138" s="10">
        <v>1232.55</v>
      </c>
    </row>
    <row r="139" spans="1:4" ht="13.8" thickBot="1" x14ac:dyDescent="0.35">
      <c r="A139" s="22"/>
      <c r="B139" s="29">
        <v>42156</v>
      </c>
      <c r="C139" s="34" t="s">
        <v>45</v>
      </c>
      <c r="D139" s="10">
        <v>1237.05</v>
      </c>
    </row>
    <row r="140" spans="1:4" ht="13.8" thickBot="1" x14ac:dyDescent="0.35">
      <c r="A140" s="13" t="s">
        <v>88</v>
      </c>
      <c r="B140" s="14"/>
      <c r="C140" s="14"/>
      <c r="D140" s="11">
        <v>3713.3999999999996</v>
      </c>
    </row>
    <row r="141" spans="1:4" x14ac:dyDescent="0.3">
      <c r="A141" s="23" t="s">
        <v>26</v>
      </c>
      <c r="B141" s="27">
        <v>42095</v>
      </c>
      <c r="C141" s="32" t="s">
        <v>45</v>
      </c>
      <c r="D141" s="10">
        <v>1039.05</v>
      </c>
    </row>
    <row r="142" spans="1:4" x14ac:dyDescent="0.3">
      <c r="A142" s="21"/>
      <c r="B142" s="28">
        <v>42125</v>
      </c>
      <c r="C142" s="33" t="s">
        <v>45</v>
      </c>
      <c r="D142" s="10">
        <v>1036.8</v>
      </c>
    </row>
    <row r="143" spans="1:4" ht="13.8" thickBot="1" x14ac:dyDescent="0.35">
      <c r="A143" s="22"/>
      <c r="B143" s="29">
        <v>42156</v>
      </c>
      <c r="C143" s="34" t="s">
        <v>45</v>
      </c>
      <c r="D143" s="10">
        <v>1058.4000000000001</v>
      </c>
    </row>
    <row r="144" spans="1:4" ht="13.8" thickBot="1" x14ac:dyDescent="0.35">
      <c r="A144" s="13" t="s">
        <v>89</v>
      </c>
      <c r="B144" s="14"/>
      <c r="C144" s="14"/>
      <c r="D144" s="11">
        <v>3134.25</v>
      </c>
    </row>
    <row r="145" spans="1:4" x14ac:dyDescent="0.3">
      <c r="A145" s="23" t="s">
        <v>31</v>
      </c>
      <c r="B145" s="27">
        <v>42095</v>
      </c>
      <c r="C145" s="32" t="s">
        <v>45</v>
      </c>
      <c r="D145" s="10">
        <v>539.1</v>
      </c>
    </row>
    <row r="146" spans="1:4" x14ac:dyDescent="0.3">
      <c r="A146" s="21"/>
      <c r="B146" s="28">
        <v>42125</v>
      </c>
      <c r="C146" s="33" t="s">
        <v>45</v>
      </c>
      <c r="D146" s="10">
        <v>548.54999999999995</v>
      </c>
    </row>
    <row r="147" spans="1:4" ht="13.8" thickBot="1" x14ac:dyDescent="0.35">
      <c r="A147" s="22"/>
      <c r="B147" s="29">
        <v>42156</v>
      </c>
      <c r="C147" s="34" t="s">
        <v>45</v>
      </c>
      <c r="D147" s="10">
        <v>540.9</v>
      </c>
    </row>
    <row r="148" spans="1:4" ht="13.8" thickBot="1" x14ac:dyDescent="0.35">
      <c r="A148" s="13" t="s">
        <v>90</v>
      </c>
      <c r="B148" s="14"/>
      <c r="C148" s="14"/>
      <c r="D148" s="11">
        <v>1628.5500000000002</v>
      </c>
    </row>
    <row r="149" spans="1:4" x14ac:dyDescent="0.3">
      <c r="A149" s="23" t="s">
        <v>29</v>
      </c>
      <c r="B149" s="27">
        <v>42095</v>
      </c>
      <c r="C149" s="32" t="s">
        <v>45</v>
      </c>
      <c r="D149" s="10">
        <v>268.64999999999998</v>
      </c>
    </row>
    <row r="150" spans="1:4" x14ac:dyDescent="0.3">
      <c r="A150" s="21"/>
      <c r="B150" s="28">
        <v>42125</v>
      </c>
      <c r="C150" s="33" t="s">
        <v>45</v>
      </c>
      <c r="D150" s="10">
        <v>268.2</v>
      </c>
    </row>
    <row r="151" spans="1:4" ht="13.8" thickBot="1" x14ac:dyDescent="0.35">
      <c r="A151" s="22"/>
      <c r="B151" s="29">
        <v>42156</v>
      </c>
      <c r="C151" s="34" t="s">
        <v>45</v>
      </c>
      <c r="D151" s="10">
        <v>265.95</v>
      </c>
    </row>
    <row r="152" spans="1:4" ht="13.8" thickBot="1" x14ac:dyDescent="0.35">
      <c r="A152" s="13" t="s">
        <v>91</v>
      </c>
      <c r="B152" s="14"/>
      <c r="C152" s="14"/>
      <c r="D152" s="11">
        <v>802.8</v>
      </c>
    </row>
    <row r="153" spans="1:4" x14ac:dyDescent="0.3">
      <c r="A153" s="23" t="s">
        <v>24</v>
      </c>
      <c r="B153" s="27">
        <v>42095</v>
      </c>
      <c r="C153" s="32" t="s">
        <v>45</v>
      </c>
      <c r="D153" s="10">
        <v>274.05</v>
      </c>
    </row>
    <row r="154" spans="1:4" x14ac:dyDescent="0.3">
      <c r="A154" s="21"/>
      <c r="B154" s="28">
        <v>42125</v>
      </c>
      <c r="C154" s="33" t="s">
        <v>45</v>
      </c>
      <c r="D154" s="10">
        <v>274.5</v>
      </c>
    </row>
    <row r="155" spans="1:4" ht="13.8" thickBot="1" x14ac:dyDescent="0.35">
      <c r="A155" s="22"/>
      <c r="B155" s="29">
        <v>42156</v>
      </c>
      <c r="C155" s="34" t="s">
        <v>45</v>
      </c>
      <c r="D155" s="10">
        <v>276.3</v>
      </c>
    </row>
    <row r="156" spans="1:4" ht="13.8" thickBot="1" x14ac:dyDescent="0.35">
      <c r="A156" s="13" t="s">
        <v>92</v>
      </c>
      <c r="B156" s="14"/>
      <c r="C156" s="14"/>
      <c r="D156" s="11">
        <v>824.84999999999991</v>
      </c>
    </row>
    <row r="157" spans="1:4" x14ac:dyDescent="0.3">
      <c r="A157" s="23" t="s">
        <v>25</v>
      </c>
      <c r="B157" s="27">
        <v>42095</v>
      </c>
      <c r="C157" s="32" t="s">
        <v>45</v>
      </c>
      <c r="D157" s="10">
        <v>227.25</v>
      </c>
    </row>
    <row r="158" spans="1:4" x14ac:dyDescent="0.3">
      <c r="A158" s="21"/>
      <c r="B158" s="28">
        <v>42125</v>
      </c>
      <c r="C158" s="33" t="s">
        <v>45</v>
      </c>
      <c r="D158" s="10">
        <v>224.55</v>
      </c>
    </row>
    <row r="159" spans="1:4" ht="13.8" thickBot="1" x14ac:dyDescent="0.35">
      <c r="A159" s="22"/>
      <c r="B159" s="29">
        <v>42156</v>
      </c>
      <c r="C159" s="34" t="s">
        <v>45</v>
      </c>
      <c r="D159" s="10">
        <v>223.65</v>
      </c>
    </row>
    <row r="160" spans="1:4" ht="13.8" thickBot="1" x14ac:dyDescent="0.35">
      <c r="A160" s="13" t="s">
        <v>93</v>
      </c>
      <c r="B160" s="14"/>
      <c r="C160" s="14"/>
      <c r="D160" s="11">
        <v>675.45</v>
      </c>
    </row>
    <row r="161" spans="1:4" ht="13.8" thickBot="1" x14ac:dyDescent="0.35">
      <c r="A161" s="25" t="s">
        <v>54</v>
      </c>
      <c r="B161" s="24"/>
      <c r="C161" s="24"/>
      <c r="D161" s="37">
        <v>328923.65000000002</v>
      </c>
    </row>
  </sheetData>
  <mergeCells count="77">
    <mergeCell ref="A157:A159"/>
    <mergeCell ref="A160:C160"/>
    <mergeCell ref="A161:C161"/>
    <mergeCell ref="B11:B12"/>
    <mergeCell ref="B25:B26"/>
    <mergeCell ref="A148:C148"/>
    <mergeCell ref="A149:A151"/>
    <mergeCell ref="A152:C152"/>
    <mergeCell ref="A153:A155"/>
    <mergeCell ref="A156:C156"/>
    <mergeCell ref="A137:A139"/>
    <mergeCell ref="A140:C140"/>
    <mergeCell ref="A141:A143"/>
    <mergeCell ref="A144:C144"/>
    <mergeCell ref="A145:A147"/>
    <mergeCell ref="A128:C128"/>
    <mergeCell ref="A129:A131"/>
    <mergeCell ref="A132:C132"/>
    <mergeCell ref="A133:A135"/>
    <mergeCell ref="A136:C136"/>
    <mergeCell ref="A117:A119"/>
    <mergeCell ref="A120:C120"/>
    <mergeCell ref="A121:A123"/>
    <mergeCell ref="A124:C124"/>
    <mergeCell ref="A125:A127"/>
    <mergeCell ref="A89:A91"/>
    <mergeCell ref="A92:C92"/>
    <mergeCell ref="A94:C94"/>
    <mergeCell ref="A96:C96"/>
    <mergeCell ref="A97:A99"/>
    <mergeCell ref="A79:A81"/>
    <mergeCell ref="A82:C82"/>
    <mergeCell ref="A83:A85"/>
    <mergeCell ref="A86:C86"/>
    <mergeCell ref="A88:C88"/>
    <mergeCell ref="A55:A57"/>
    <mergeCell ref="A58:C58"/>
    <mergeCell ref="A59:A61"/>
    <mergeCell ref="A62:C62"/>
    <mergeCell ref="A63:A65"/>
    <mergeCell ref="A46:C46"/>
    <mergeCell ref="A47:A49"/>
    <mergeCell ref="A50:C50"/>
    <mergeCell ref="A51:A53"/>
    <mergeCell ref="A54:C54"/>
    <mergeCell ref="A30:C30"/>
    <mergeCell ref="A31:A33"/>
    <mergeCell ref="A34:C34"/>
    <mergeCell ref="A35:A37"/>
    <mergeCell ref="A38:C38"/>
    <mergeCell ref="A11:A19"/>
    <mergeCell ref="A20:C20"/>
    <mergeCell ref="A21:A23"/>
    <mergeCell ref="A24:C24"/>
    <mergeCell ref="A25:A29"/>
    <mergeCell ref="A6:C6"/>
    <mergeCell ref="A7:A9"/>
    <mergeCell ref="A10:C10"/>
    <mergeCell ref="A39:A41"/>
    <mergeCell ref="A42:C42"/>
    <mergeCell ref="A43:A45"/>
    <mergeCell ref="A66:C66"/>
    <mergeCell ref="A67:A69"/>
    <mergeCell ref="A70:C70"/>
    <mergeCell ref="A71:A73"/>
    <mergeCell ref="A74:C74"/>
    <mergeCell ref="A75:A77"/>
    <mergeCell ref="A78:C78"/>
    <mergeCell ref="A100:C100"/>
    <mergeCell ref="A101:A103"/>
    <mergeCell ref="A104:C104"/>
    <mergeCell ref="A105:A107"/>
    <mergeCell ref="A108:C108"/>
    <mergeCell ref="A109:A111"/>
    <mergeCell ref="A112:C112"/>
    <mergeCell ref="A113:A115"/>
    <mergeCell ref="A116:C116"/>
  </mergeCells>
  <pageMargins left="0.7" right="0.7" top="0.75" bottom="0.75" header="0.3" footer="0.3"/>
  <pageSetup orientation="portrait" r:id="rId2"/>
  <rowBreaks count="1" manualBreakCount="1">
    <brk id="1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workbookViewId="0">
      <selection activeCell="E7" sqref="E7"/>
    </sheetView>
  </sheetViews>
  <sheetFormatPr defaultRowHeight="13.2" x14ac:dyDescent="0.3"/>
  <cols>
    <col min="1" max="1" width="14.125" style="1" customWidth="1"/>
    <col min="2" max="2" width="21" style="2" customWidth="1"/>
    <col min="3" max="3" width="22.375" customWidth="1"/>
    <col min="4" max="4" width="28.625" bestFit="1" customWidth="1"/>
  </cols>
  <sheetData>
    <row r="1" spans="1:4" ht="13.95" customHeight="1" x14ac:dyDescent="0.3">
      <c r="A1" s="3" t="s">
        <v>51</v>
      </c>
      <c r="B1" s="7" t="s">
        <v>52</v>
      </c>
      <c r="C1" s="8" t="s">
        <v>53</v>
      </c>
      <c r="D1" s="3" t="s">
        <v>41</v>
      </c>
    </row>
    <row r="2" spans="1:4" ht="13.95" customHeight="1" x14ac:dyDescent="0.3">
      <c r="A2" s="1">
        <f>DATE(2015,4,14)</f>
        <v>42108</v>
      </c>
      <c r="B2" s="2">
        <v>1814.66</v>
      </c>
      <c r="C2" t="s">
        <v>35</v>
      </c>
      <c r="D2" t="s">
        <v>50</v>
      </c>
    </row>
    <row r="3" spans="1:4" ht="13.95" customHeight="1" x14ac:dyDescent="0.3">
      <c r="A3" s="1">
        <f>DATE(2015,4,1)</f>
        <v>42095</v>
      </c>
      <c r="B3" s="2">
        <v>1122.94</v>
      </c>
      <c r="C3" t="s">
        <v>35</v>
      </c>
      <c r="D3" s="4" t="s">
        <v>42</v>
      </c>
    </row>
    <row r="4" spans="1:4" ht="13.95" customHeight="1" x14ac:dyDescent="0.3">
      <c r="A4" s="1">
        <f>DATE(2015,4,1)</f>
        <v>42095</v>
      </c>
      <c r="B4" s="2">
        <v>500</v>
      </c>
      <c r="C4" t="s">
        <v>2</v>
      </c>
      <c r="D4" t="s">
        <v>0</v>
      </c>
    </row>
    <row r="5" spans="1:4" ht="13.95" customHeight="1" x14ac:dyDescent="0.3">
      <c r="A5" s="1">
        <f>DATE(2015,4,8)</f>
        <v>42102</v>
      </c>
      <c r="B5" s="2">
        <v>500</v>
      </c>
      <c r="C5" t="s">
        <v>36</v>
      </c>
      <c r="D5" s="4" t="s">
        <v>97</v>
      </c>
    </row>
    <row r="6" spans="1:4" ht="13.95" customHeight="1" x14ac:dyDescent="0.3">
      <c r="A6" s="1">
        <f>DATE(2015,4,8)</f>
        <v>42102</v>
      </c>
      <c r="B6" s="2">
        <v>500</v>
      </c>
      <c r="C6" t="s">
        <v>38</v>
      </c>
      <c r="D6" s="4" t="s">
        <v>97</v>
      </c>
    </row>
    <row r="7" spans="1:4" ht="13.95" customHeight="1" x14ac:dyDescent="0.3">
      <c r="A7" s="1">
        <f>DATE(2015,4,8)</f>
        <v>42102</v>
      </c>
      <c r="B7" s="2">
        <v>500</v>
      </c>
      <c r="C7" t="s">
        <v>37</v>
      </c>
      <c r="D7" s="4" t="s">
        <v>97</v>
      </c>
    </row>
    <row r="8" spans="1:4" ht="13.95" customHeight="1" x14ac:dyDescent="0.3">
      <c r="A8" s="1">
        <f>DATE(2015,4,29)</f>
        <v>42123</v>
      </c>
      <c r="B8" s="2">
        <v>500</v>
      </c>
      <c r="C8" t="s">
        <v>2</v>
      </c>
      <c r="D8" s="4" t="s">
        <v>49</v>
      </c>
    </row>
    <row r="9" spans="1:4" ht="13.95" customHeight="1" x14ac:dyDescent="0.3">
      <c r="A9" s="1">
        <f>DATE(2015,5,6)</f>
        <v>42130</v>
      </c>
      <c r="B9" s="2">
        <v>3000</v>
      </c>
      <c r="C9" t="s">
        <v>2</v>
      </c>
      <c r="D9" t="s">
        <v>43</v>
      </c>
    </row>
    <row r="10" spans="1:4" ht="13.95" customHeight="1" x14ac:dyDescent="0.3">
      <c r="A10" s="1">
        <f>DATE(2015,5,8)</f>
        <v>42132</v>
      </c>
      <c r="B10" s="2">
        <v>1500</v>
      </c>
      <c r="C10" t="s">
        <v>2</v>
      </c>
      <c r="D10" t="s">
        <v>48</v>
      </c>
    </row>
    <row r="11" spans="1:4" ht="13.95" customHeight="1" x14ac:dyDescent="0.3">
      <c r="A11" s="1">
        <f>DATE(2015,5,19)</f>
        <v>42143</v>
      </c>
      <c r="B11" s="2">
        <v>3000</v>
      </c>
      <c r="C11" t="s">
        <v>2</v>
      </c>
      <c r="D11" s="4" t="s">
        <v>44</v>
      </c>
    </row>
    <row r="12" spans="1:4" ht="13.95" customHeight="1" x14ac:dyDescent="0.3">
      <c r="A12" s="1">
        <f>DATE(2015,6,2)</f>
        <v>42157</v>
      </c>
      <c r="B12" s="2">
        <v>1000</v>
      </c>
      <c r="C12" t="s">
        <v>2</v>
      </c>
      <c r="D12" t="s">
        <v>1</v>
      </c>
    </row>
    <row r="13" spans="1:4" ht="13.95" customHeight="1" x14ac:dyDescent="0.3">
      <c r="A13" s="1">
        <f>DATE(2015,6,17)</f>
        <v>42172</v>
      </c>
      <c r="B13" s="2">
        <v>519</v>
      </c>
      <c r="C13" t="s">
        <v>40</v>
      </c>
      <c r="D13" t="s">
        <v>47</v>
      </c>
    </row>
    <row r="14" spans="1:4" ht="13.95" customHeight="1" x14ac:dyDescent="0.3">
      <c r="A14" s="1">
        <f t="shared" ref="A14:A47" si="0">DATE(2015,4,1)</f>
        <v>42095</v>
      </c>
      <c r="B14" s="2">
        <v>10190.25</v>
      </c>
      <c r="C14" t="s">
        <v>2</v>
      </c>
      <c r="D14" s="5" t="s">
        <v>45</v>
      </c>
    </row>
    <row r="15" spans="1:4" ht="13.95" customHeight="1" x14ac:dyDescent="0.3">
      <c r="A15" s="1">
        <f t="shared" si="0"/>
        <v>42095</v>
      </c>
      <c r="B15" s="2">
        <v>1894.95</v>
      </c>
      <c r="C15" t="s">
        <v>3</v>
      </c>
      <c r="D15" s="5" t="s">
        <v>45</v>
      </c>
    </row>
    <row r="16" spans="1:4" ht="13.95" customHeight="1" x14ac:dyDescent="0.3">
      <c r="A16" s="1">
        <f t="shared" si="0"/>
        <v>42095</v>
      </c>
      <c r="B16" s="2">
        <v>1777.95</v>
      </c>
      <c r="C16" t="s">
        <v>4</v>
      </c>
      <c r="D16" s="5" t="s">
        <v>45</v>
      </c>
    </row>
    <row r="17" spans="1:4" ht="13.95" customHeight="1" x14ac:dyDescent="0.3">
      <c r="A17" s="1">
        <f t="shared" si="0"/>
        <v>42095</v>
      </c>
      <c r="B17" s="2">
        <v>6107.85</v>
      </c>
      <c r="C17" t="s">
        <v>5</v>
      </c>
      <c r="D17" s="5" t="s">
        <v>45</v>
      </c>
    </row>
    <row r="18" spans="1:4" ht="13.95" customHeight="1" x14ac:dyDescent="0.3">
      <c r="A18" s="1">
        <f t="shared" si="0"/>
        <v>42095</v>
      </c>
      <c r="B18" s="2">
        <v>1321.2</v>
      </c>
      <c r="C18" t="s">
        <v>6</v>
      </c>
      <c r="D18" s="5" t="s">
        <v>45</v>
      </c>
    </row>
    <row r="19" spans="1:4" ht="13.95" customHeight="1" x14ac:dyDescent="0.3">
      <c r="A19" s="1">
        <f t="shared" si="0"/>
        <v>42095</v>
      </c>
      <c r="B19" s="2">
        <v>1321.65</v>
      </c>
      <c r="C19" t="s">
        <v>7</v>
      </c>
      <c r="D19" s="5" t="s">
        <v>45</v>
      </c>
    </row>
    <row r="20" spans="1:4" ht="13.95" customHeight="1" x14ac:dyDescent="0.3">
      <c r="A20" s="1">
        <f t="shared" si="0"/>
        <v>42095</v>
      </c>
      <c r="B20" s="2">
        <v>1374.3</v>
      </c>
      <c r="C20" t="s">
        <v>8</v>
      </c>
      <c r="D20" s="5" t="s">
        <v>45</v>
      </c>
    </row>
    <row r="21" spans="1:4" ht="13.95" customHeight="1" x14ac:dyDescent="0.3">
      <c r="A21" s="1">
        <f t="shared" si="0"/>
        <v>42095</v>
      </c>
      <c r="B21" s="2">
        <v>247.95</v>
      </c>
      <c r="C21" t="s">
        <v>9</v>
      </c>
      <c r="D21" s="5" t="s">
        <v>45</v>
      </c>
    </row>
    <row r="22" spans="1:4" ht="13.95" customHeight="1" x14ac:dyDescent="0.3">
      <c r="A22" s="1">
        <f t="shared" si="0"/>
        <v>42095</v>
      </c>
      <c r="B22" s="2">
        <v>2198.25</v>
      </c>
      <c r="C22" t="s">
        <v>10</v>
      </c>
      <c r="D22" s="5" t="s">
        <v>45</v>
      </c>
    </row>
    <row r="23" spans="1:4" ht="13.95" customHeight="1" x14ac:dyDescent="0.3">
      <c r="A23" s="1">
        <f t="shared" si="0"/>
        <v>42095</v>
      </c>
      <c r="B23" s="2">
        <v>815.85</v>
      </c>
      <c r="C23" t="s">
        <v>11</v>
      </c>
      <c r="D23" s="5" t="s">
        <v>45</v>
      </c>
    </row>
    <row r="24" spans="1:4" ht="13.95" customHeight="1" x14ac:dyDescent="0.3">
      <c r="A24" s="1">
        <f t="shared" si="0"/>
        <v>42095</v>
      </c>
      <c r="B24" s="2">
        <v>783.45</v>
      </c>
      <c r="C24" t="s">
        <v>12</v>
      </c>
      <c r="D24" s="5" t="s">
        <v>45</v>
      </c>
    </row>
    <row r="25" spans="1:4" ht="13.95" customHeight="1" x14ac:dyDescent="0.3">
      <c r="A25" s="1">
        <f t="shared" si="0"/>
        <v>42095</v>
      </c>
      <c r="B25" s="2">
        <v>992.7</v>
      </c>
      <c r="C25" t="s">
        <v>13</v>
      </c>
      <c r="D25" s="5" t="s">
        <v>45</v>
      </c>
    </row>
    <row r="26" spans="1:4" ht="13.95" customHeight="1" x14ac:dyDescent="0.3">
      <c r="A26" s="1">
        <f t="shared" si="0"/>
        <v>42095</v>
      </c>
      <c r="B26" s="2">
        <v>4193.55</v>
      </c>
      <c r="C26" t="s">
        <v>14</v>
      </c>
      <c r="D26" s="5" t="s">
        <v>45</v>
      </c>
    </row>
    <row r="27" spans="1:4" ht="13.95" customHeight="1" x14ac:dyDescent="0.3">
      <c r="A27" s="1">
        <f t="shared" si="0"/>
        <v>42095</v>
      </c>
      <c r="B27" s="2">
        <v>1047.1500000000001</v>
      </c>
      <c r="C27" t="s">
        <v>15</v>
      </c>
      <c r="D27" s="5" t="s">
        <v>45</v>
      </c>
    </row>
    <row r="28" spans="1:4" ht="13.95" customHeight="1" x14ac:dyDescent="0.3">
      <c r="A28" s="1">
        <f t="shared" si="0"/>
        <v>42095</v>
      </c>
      <c r="B28" s="2">
        <v>370.8</v>
      </c>
      <c r="C28" t="s">
        <v>16</v>
      </c>
      <c r="D28" s="5" t="s">
        <v>45</v>
      </c>
    </row>
    <row r="29" spans="1:4" ht="13.95" customHeight="1" x14ac:dyDescent="0.3">
      <c r="A29" s="1">
        <f t="shared" si="0"/>
        <v>42095</v>
      </c>
      <c r="B29" s="2">
        <v>6437.7</v>
      </c>
      <c r="C29" t="s">
        <v>17</v>
      </c>
      <c r="D29" s="5" t="s">
        <v>45</v>
      </c>
    </row>
    <row r="30" spans="1:4" ht="13.95" customHeight="1" x14ac:dyDescent="0.3">
      <c r="A30" s="1">
        <f t="shared" si="0"/>
        <v>42095</v>
      </c>
      <c r="B30" s="2">
        <v>1161</v>
      </c>
      <c r="C30" t="s">
        <v>18</v>
      </c>
      <c r="D30" s="5" t="s">
        <v>45</v>
      </c>
    </row>
    <row r="31" spans="1:4" ht="13.95" customHeight="1" x14ac:dyDescent="0.3">
      <c r="A31" s="1">
        <f t="shared" si="0"/>
        <v>42095</v>
      </c>
      <c r="B31" s="2">
        <v>106.2</v>
      </c>
      <c r="C31" t="s">
        <v>19</v>
      </c>
      <c r="D31" s="5" t="s">
        <v>45</v>
      </c>
    </row>
    <row r="32" spans="1:4" ht="13.95" customHeight="1" x14ac:dyDescent="0.3">
      <c r="A32" s="1">
        <f t="shared" si="0"/>
        <v>42095</v>
      </c>
      <c r="B32" s="2">
        <v>174.6</v>
      </c>
      <c r="C32" t="s">
        <v>20</v>
      </c>
      <c r="D32" s="5" t="s">
        <v>45</v>
      </c>
    </row>
    <row r="33" spans="1:4" ht="13.95" customHeight="1" x14ac:dyDescent="0.3">
      <c r="A33" s="1">
        <f t="shared" si="0"/>
        <v>42095</v>
      </c>
      <c r="B33" s="2">
        <v>585</v>
      </c>
      <c r="C33" t="s">
        <v>21</v>
      </c>
      <c r="D33" s="5" t="s">
        <v>45</v>
      </c>
    </row>
    <row r="34" spans="1:4" ht="13.95" customHeight="1" x14ac:dyDescent="0.3">
      <c r="A34" s="1">
        <f t="shared" si="0"/>
        <v>42095</v>
      </c>
      <c r="B34" s="2">
        <v>219.6</v>
      </c>
      <c r="C34" t="s">
        <v>22</v>
      </c>
      <c r="D34" s="5" t="s">
        <v>45</v>
      </c>
    </row>
    <row r="35" spans="1:4" ht="13.95" customHeight="1" x14ac:dyDescent="0.3">
      <c r="A35" s="1">
        <f t="shared" si="0"/>
        <v>42095</v>
      </c>
      <c r="B35" s="2">
        <v>1243.8</v>
      </c>
      <c r="C35" t="s">
        <v>23</v>
      </c>
      <c r="D35" s="5" t="s">
        <v>45</v>
      </c>
    </row>
    <row r="36" spans="1:4" ht="13.95" customHeight="1" x14ac:dyDescent="0.3">
      <c r="A36" s="1">
        <f t="shared" si="0"/>
        <v>42095</v>
      </c>
      <c r="B36" s="2">
        <v>274.05</v>
      </c>
      <c r="C36" t="s">
        <v>24</v>
      </c>
      <c r="D36" s="5" t="s">
        <v>45</v>
      </c>
    </row>
    <row r="37" spans="1:4" ht="13.95" customHeight="1" x14ac:dyDescent="0.3">
      <c r="A37" s="1">
        <f t="shared" si="0"/>
        <v>42095</v>
      </c>
      <c r="B37" s="2">
        <v>227.25</v>
      </c>
      <c r="C37" t="s">
        <v>25</v>
      </c>
      <c r="D37" s="5" t="s">
        <v>45</v>
      </c>
    </row>
    <row r="38" spans="1:4" ht="13.95" customHeight="1" x14ac:dyDescent="0.3">
      <c r="A38" s="1">
        <f t="shared" si="0"/>
        <v>42095</v>
      </c>
      <c r="B38" s="2">
        <v>1039.05</v>
      </c>
      <c r="C38" t="s">
        <v>26</v>
      </c>
      <c r="D38" s="5" t="s">
        <v>45</v>
      </c>
    </row>
    <row r="39" spans="1:4" ht="13.95" customHeight="1" x14ac:dyDescent="0.3">
      <c r="A39" s="1">
        <f t="shared" si="0"/>
        <v>42095</v>
      </c>
      <c r="B39" s="2">
        <v>195.75</v>
      </c>
      <c r="C39" t="s">
        <v>27</v>
      </c>
      <c r="D39" s="5" t="s">
        <v>45</v>
      </c>
    </row>
    <row r="40" spans="1:4" ht="13.95" customHeight="1" x14ac:dyDescent="0.3">
      <c r="A40" s="1">
        <f t="shared" si="0"/>
        <v>42095</v>
      </c>
      <c r="B40" s="2">
        <v>66.150000000000006</v>
      </c>
      <c r="C40" t="s">
        <v>28</v>
      </c>
      <c r="D40" s="5" t="s">
        <v>45</v>
      </c>
    </row>
    <row r="41" spans="1:4" ht="13.95" customHeight="1" x14ac:dyDescent="0.3">
      <c r="A41" s="1">
        <f t="shared" si="0"/>
        <v>42095</v>
      </c>
      <c r="B41" s="2">
        <v>268.64999999999998</v>
      </c>
      <c r="C41" t="s">
        <v>29</v>
      </c>
      <c r="D41" s="5" t="s">
        <v>45</v>
      </c>
    </row>
    <row r="42" spans="1:4" ht="13.95" customHeight="1" x14ac:dyDescent="0.3">
      <c r="A42" s="1">
        <f t="shared" si="0"/>
        <v>42095</v>
      </c>
      <c r="B42" s="2">
        <v>160.19999999999999</v>
      </c>
      <c r="C42" t="s">
        <v>30</v>
      </c>
      <c r="D42" s="5" t="s">
        <v>45</v>
      </c>
    </row>
    <row r="43" spans="1:4" ht="13.95" customHeight="1" x14ac:dyDescent="0.3">
      <c r="A43" s="1">
        <f t="shared" si="0"/>
        <v>42095</v>
      </c>
      <c r="B43" s="2">
        <v>539.1</v>
      </c>
      <c r="C43" t="s">
        <v>31</v>
      </c>
      <c r="D43" s="5" t="s">
        <v>45</v>
      </c>
    </row>
    <row r="44" spans="1:4" ht="13.95" customHeight="1" x14ac:dyDescent="0.3">
      <c r="A44" s="1">
        <f t="shared" si="0"/>
        <v>42095</v>
      </c>
      <c r="B44" s="2">
        <v>24.3</v>
      </c>
      <c r="C44" t="s">
        <v>32</v>
      </c>
      <c r="D44" s="5" t="s">
        <v>45</v>
      </c>
    </row>
    <row r="45" spans="1:4" ht="13.95" customHeight="1" x14ac:dyDescent="0.3">
      <c r="A45" s="1">
        <f t="shared" si="0"/>
        <v>42095</v>
      </c>
      <c r="B45" s="2">
        <v>7382.25</v>
      </c>
      <c r="C45" t="s">
        <v>33</v>
      </c>
      <c r="D45" s="5" t="s">
        <v>45</v>
      </c>
    </row>
    <row r="46" spans="1:4" ht="13.95" customHeight="1" x14ac:dyDescent="0.3">
      <c r="A46" s="1">
        <f t="shared" si="0"/>
        <v>42095</v>
      </c>
      <c r="B46" s="2">
        <v>177.75</v>
      </c>
      <c r="C46" t="s">
        <v>34</v>
      </c>
      <c r="D46" s="5" t="s">
        <v>45</v>
      </c>
    </row>
    <row r="47" spans="1:4" ht="13.95" customHeight="1" x14ac:dyDescent="0.3">
      <c r="A47" s="1">
        <f t="shared" si="0"/>
        <v>42095</v>
      </c>
      <c r="B47" s="2">
        <v>46364.85</v>
      </c>
      <c r="C47" t="s">
        <v>35</v>
      </c>
      <c r="D47" s="5" t="s">
        <v>45</v>
      </c>
    </row>
    <row r="48" spans="1:4" ht="13.95" customHeight="1" x14ac:dyDescent="0.3">
      <c r="A48" s="1">
        <f t="shared" ref="A48:A81" si="1">DATE(2015,5,1)</f>
        <v>42125</v>
      </c>
      <c r="B48" s="2">
        <v>10175.4</v>
      </c>
      <c r="C48" t="s">
        <v>2</v>
      </c>
      <c r="D48" s="5" t="s">
        <v>45</v>
      </c>
    </row>
    <row r="49" spans="1:4" ht="13.95" customHeight="1" x14ac:dyDescent="0.3">
      <c r="A49" s="1">
        <f t="shared" si="1"/>
        <v>42125</v>
      </c>
      <c r="B49" s="2">
        <v>1899.45</v>
      </c>
      <c r="C49" t="s">
        <v>3</v>
      </c>
      <c r="D49" s="5" t="s">
        <v>45</v>
      </c>
    </row>
    <row r="50" spans="1:4" ht="13.95" customHeight="1" x14ac:dyDescent="0.3">
      <c r="A50" s="1">
        <f t="shared" si="1"/>
        <v>42125</v>
      </c>
      <c r="B50" s="2">
        <v>1776.15</v>
      </c>
      <c r="C50" t="s">
        <v>4</v>
      </c>
      <c r="D50" s="5" t="s">
        <v>45</v>
      </c>
    </row>
    <row r="51" spans="1:4" ht="13.95" customHeight="1" x14ac:dyDescent="0.3">
      <c r="A51" s="1">
        <f t="shared" si="1"/>
        <v>42125</v>
      </c>
      <c r="B51" s="2">
        <v>6081.3</v>
      </c>
      <c r="C51" t="s">
        <v>5</v>
      </c>
      <c r="D51" s="5" t="s">
        <v>45</v>
      </c>
    </row>
    <row r="52" spans="1:4" ht="13.95" customHeight="1" x14ac:dyDescent="0.3">
      <c r="A52" s="1">
        <f t="shared" si="1"/>
        <v>42125</v>
      </c>
      <c r="B52" s="2">
        <v>1317.6</v>
      </c>
      <c r="C52" t="s">
        <v>6</v>
      </c>
      <c r="D52" s="5" t="s">
        <v>45</v>
      </c>
    </row>
    <row r="53" spans="1:4" ht="13.95" customHeight="1" x14ac:dyDescent="0.3">
      <c r="A53" s="1">
        <f t="shared" si="1"/>
        <v>42125</v>
      </c>
      <c r="B53" s="2">
        <v>1323.45</v>
      </c>
      <c r="C53" t="s">
        <v>7</v>
      </c>
      <c r="D53" s="5" t="s">
        <v>45</v>
      </c>
    </row>
    <row r="54" spans="1:4" ht="13.95" customHeight="1" x14ac:dyDescent="0.3">
      <c r="A54" s="1">
        <f t="shared" si="1"/>
        <v>42125</v>
      </c>
      <c r="B54" s="2">
        <v>1382.4</v>
      </c>
      <c r="C54" t="s">
        <v>8</v>
      </c>
      <c r="D54" s="5" t="s">
        <v>45</v>
      </c>
    </row>
    <row r="55" spans="1:4" ht="13.95" customHeight="1" x14ac:dyDescent="0.3">
      <c r="A55" s="1">
        <f t="shared" si="1"/>
        <v>42125</v>
      </c>
      <c r="B55" s="2">
        <v>247.95</v>
      </c>
      <c r="C55" t="s">
        <v>9</v>
      </c>
      <c r="D55" s="5" t="s">
        <v>45</v>
      </c>
    </row>
    <row r="56" spans="1:4" ht="13.95" customHeight="1" x14ac:dyDescent="0.3">
      <c r="A56" s="1">
        <f t="shared" si="1"/>
        <v>42125</v>
      </c>
      <c r="B56" s="2">
        <v>2196.9</v>
      </c>
      <c r="C56" t="s">
        <v>10</v>
      </c>
      <c r="D56" s="5" t="s">
        <v>45</v>
      </c>
    </row>
    <row r="57" spans="1:4" ht="13.95" customHeight="1" x14ac:dyDescent="0.3">
      <c r="A57" s="1">
        <f t="shared" si="1"/>
        <v>42125</v>
      </c>
      <c r="B57" s="2">
        <v>825.3</v>
      </c>
      <c r="C57" t="s">
        <v>11</v>
      </c>
      <c r="D57" s="5" t="s">
        <v>45</v>
      </c>
    </row>
    <row r="58" spans="1:4" ht="13.95" customHeight="1" x14ac:dyDescent="0.3">
      <c r="A58" s="1">
        <f t="shared" si="1"/>
        <v>42125</v>
      </c>
      <c r="B58" s="2">
        <v>782.1</v>
      </c>
      <c r="C58" t="s">
        <v>12</v>
      </c>
      <c r="D58" s="5" t="s">
        <v>45</v>
      </c>
    </row>
    <row r="59" spans="1:4" ht="13.95" customHeight="1" x14ac:dyDescent="0.3">
      <c r="A59" s="1">
        <f t="shared" si="1"/>
        <v>42125</v>
      </c>
      <c r="B59" s="2">
        <v>972.9</v>
      </c>
      <c r="C59" t="s">
        <v>13</v>
      </c>
      <c r="D59" s="5" t="s">
        <v>45</v>
      </c>
    </row>
    <row r="60" spans="1:4" ht="13.95" customHeight="1" x14ac:dyDescent="0.3">
      <c r="A60" s="1">
        <f t="shared" si="1"/>
        <v>42125</v>
      </c>
      <c r="B60" s="2">
        <v>4162.95</v>
      </c>
      <c r="C60" t="s">
        <v>14</v>
      </c>
      <c r="D60" s="5" t="s">
        <v>45</v>
      </c>
    </row>
    <row r="61" spans="1:4" ht="13.95" customHeight="1" x14ac:dyDescent="0.3">
      <c r="A61" s="1">
        <f t="shared" si="1"/>
        <v>42125</v>
      </c>
      <c r="B61" s="2">
        <v>1038.5999999999999</v>
      </c>
      <c r="C61" t="s">
        <v>15</v>
      </c>
      <c r="D61" s="5" t="s">
        <v>45</v>
      </c>
    </row>
    <row r="62" spans="1:4" ht="13.95" customHeight="1" x14ac:dyDescent="0.3">
      <c r="A62" s="1">
        <f t="shared" si="1"/>
        <v>42125</v>
      </c>
      <c r="B62" s="2">
        <v>368.55</v>
      </c>
      <c r="C62" t="s">
        <v>16</v>
      </c>
      <c r="D62" s="5" t="s">
        <v>45</v>
      </c>
    </row>
    <row r="63" spans="1:4" ht="13.95" customHeight="1" x14ac:dyDescent="0.3">
      <c r="A63" s="1">
        <f t="shared" si="1"/>
        <v>42125</v>
      </c>
      <c r="B63" s="2">
        <v>6460.65</v>
      </c>
      <c r="C63" t="s">
        <v>17</v>
      </c>
      <c r="D63" s="5" t="s">
        <v>45</v>
      </c>
    </row>
    <row r="64" spans="1:4" ht="13.95" customHeight="1" x14ac:dyDescent="0.3">
      <c r="A64" s="1">
        <f t="shared" si="1"/>
        <v>42125</v>
      </c>
      <c r="B64" s="2">
        <v>1166.4000000000001</v>
      </c>
      <c r="C64" t="s">
        <v>18</v>
      </c>
      <c r="D64" s="5" t="s">
        <v>45</v>
      </c>
    </row>
    <row r="65" spans="1:4" ht="13.95" customHeight="1" x14ac:dyDescent="0.3">
      <c r="A65" s="1">
        <f t="shared" si="1"/>
        <v>42125</v>
      </c>
      <c r="B65" s="2">
        <v>105.75</v>
      </c>
      <c r="C65" t="s">
        <v>19</v>
      </c>
      <c r="D65" s="5" t="s">
        <v>45</v>
      </c>
    </row>
    <row r="66" spans="1:4" ht="13.95" customHeight="1" x14ac:dyDescent="0.3">
      <c r="A66" s="1">
        <f t="shared" si="1"/>
        <v>42125</v>
      </c>
      <c r="B66" s="2">
        <v>190.8</v>
      </c>
      <c r="C66" t="s">
        <v>20</v>
      </c>
      <c r="D66" s="5" t="s">
        <v>45</v>
      </c>
    </row>
    <row r="67" spans="1:4" ht="13.95" customHeight="1" x14ac:dyDescent="0.3">
      <c r="A67" s="1">
        <f t="shared" si="1"/>
        <v>42125</v>
      </c>
      <c r="B67" s="2">
        <v>577.79999999999995</v>
      </c>
      <c r="C67" t="s">
        <v>21</v>
      </c>
      <c r="D67" s="5" t="s">
        <v>45</v>
      </c>
    </row>
    <row r="68" spans="1:4" ht="13.95" customHeight="1" x14ac:dyDescent="0.3">
      <c r="A68" s="1">
        <f t="shared" si="1"/>
        <v>42125</v>
      </c>
      <c r="B68" s="2">
        <v>220.05</v>
      </c>
      <c r="C68" t="s">
        <v>22</v>
      </c>
      <c r="D68" s="5" t="s">
        <v>45</v>
      </c>
    </row>
    <row r="69" spans="1:4" ht="13.95" customHeight="1" x14ac:dyDescent="0.3">
      <c r="A69" s="1">
        <f t="shared" si="1"/>
        <v>42125</v>
      </c>
      <c r="B69" s="2">
        <v>1232.55</v>
      </c>
      <c r="C69" t="s">
        <v>23</v>
      </c>
      <c r="D69" s="5" t="s">
        <v>45</v>
      </c>
    </row>
    <row r="70" spans="1:4" ht="13.95" customHeight="1" x14ac:dyDescent="0.3">
      <c r="A70" s="1">
        <f t="shared" si="1"/>
        <v>42125</v>
      </c>
      <c r="B70" s="2">
        <v>274.5</v>
      </c>
      <c r="C70" t="s">
        <v>24</v>
      </c>
      <c r="D70" s="5" t="s">
        <v>45</v>
      </c>
    </row>
    <row r="71" spans="1:4" ht="13.95" customHeight="1" x14ac:dyDescent="0.3">
      <c r="A71" s="1">
        <f t="shared" si="1"/>
        <v>42125</v>
      </c>
      <c r="B71" s="2">
        <v>224.55</v>
      </c>
      <c r="C71" t="s">
        <v>25</v>
      </c>
      <c r="D71" s="5" t="s">
        <v>45</v>
      </c>
    </row>
    <row r="72" spans="1:4" ht="13.95" customHeight="1" x14ac:dyDescent="0.3">
      <c r="A72" s="1">
        <f t="shared" si="1"/>
        <v>42125</v>
      </c>
      <c r="B72" s="2">
        <v>1036.8</v>
      </c>
      <c r="C72" t="s">
        <v>26</v>
      </c>
      <c r="D72" s="5" t="s">
        <v>45</v>
      </c>
    </row>
    <row r="73" spans="1:4" ht="13.95" customHeight="1" x14ac:dyDescent="0.3">
      <c r="A73" s="1">
        <f t="shared" si="1"/>
        <v>42125</v>
      </c>
      <c r="B73" s="2">
        <v>194.4</v>
      </c>
      <c r="C73" t="s">
        <v>27</v>
      </c>
      <c r="D73" s="5" t="s">
        <v>45</v>
      </c>
    </row>
    <row r="74" spans="1:4" ht="13.95" customHeight="1" x14ac:dyDescent="0.3">
      <c r="A74" s="1">
        <f t="shared" si="1"/>
        <v>42125</v>
      </c>
      <c r="B74" s="2">
        <v>67.05</v>
      </c>
      <c r="C74" t="s">
        <v>28</v>
      </c>
      <c r="D74" s="5" t="s">
        <v>45</v>
      </c>
    </row>
    <row r="75" spans="1:4" ht="13.95" customHeight="1" x14ac:dyDescent="0.3">
      <c r="A75" s="1">
        <f t="shared" si="1"/>
        <v>42125</v>
      </c>
      <c r="B75" s="2">
        <v>268.2</v>
      </c>
      <c r="C75" t="s">
        <v>29</v>
      </c>
      <c r="D75" s="5" t="s">
        <v>45</v>
      </c>
    </row>
    <row r="76" spans="1:4" ht="13.95" customHeight="1" x14ac:dyDescent="0.3">
      <c r="A76" s="1">
        <f t="shared" si="1"/>
        <v>42125</v>
      </c>
      <c r="B76" s="2">
        <v>162.44999999999999</v>
      </c>
      <c r="C76" t="s">
        <v>30</v>
      </c>
      <c r="D76" s="5" t="s">
        <v>45</v>
      </c>
    </row>
    <row r="77" spans="1:4" ht="13.95" customHeight="1" x14ac:dyDescent="0.3">
      <c r="A77" s="1">
        <f t="shared" si="1"/>
        <v>42125</v>
      </c>
      <c r="B77" s="2">
        <v>548.54999999999995</v>
      </c>
      <c r="C77" t="s">
        <v>31</v>
      </c>
      <c r="D77" s="5" t="s">
        <v>45</v>
      </c>
    </row>
    <row r="78" spans="1:4" ht="13.95" customHeight="1" x14ac:dyDescent="0.3">
      <c r="A78" s="1">
        <f t="shared" si="1"/>
        <v>42125</v>
      </c>
      <c r="B78" s="2">
        <v>23.85</v>
      </c>
      <c r="C78" t="s">
        <v>32</v>
      </c>
      <c r="D78" s="5" t="s">
        <v>45</v>
      </c>
    </row>
    <row r="79" spans="1:4" ht="13.95" customHeight="1" x14ac:dyDescent="0.3">
      <c r="A79" s="1">
        <f t="shared" si="1"/>
        <v>42125</v>
      </c>
      <c r="B79" s="2">
        <v>7445.7</v>
      </c>
      <c r="C79" t="s">
        <v>33</v>
      </c>
      <c r="D79" s="5" t="s">
        <v>45</v>
      </c>
    </row>
    <row r="80" spans="1:4" ht="13.95" customHeight="1" x14ac:dyDescent="0.3">
      <c r="A80" s="1">
        <f t="shared" si="1"/>
        <v>42125</v>
      </c>
      <c r="B80" s="2">
        <v>181.8</v>
      </c>
      <c r="C80" t="s">
        <v>34</v>
      </c>
      <c r="D80" s="5" t="s">
        <v>45</v>
      </c>
    </row>
    <row r="81" spans="1:4" ht="13.95" customHeight="1" x14ac:dyDescent="0.3">
      <c r="A81" s="1">
        <f t="shared" si="1"/>
        <v>42125</v>
      </c>
      <c r="B81" s="2">
        <v>46424.7</v>
      </c>
      <c r="C81" t="s">
        <v>35</v>
      </c>
      <c r="D81" s="5" t="s">
        <v>45</v>
      </c>
    </row>
    <row r="82" spans="1:4" ht="13.95" customHeight="1" x14ac:dyDescent="0.3">
      <c r="A82" s="1">
        <f>DATE(2015,6,16)</f>
        <v>42171</v>
      </c>
      <c r="B82" s="2">
        <v>3220</v>
      </c>
      <c r="C82" t="s">
        <v>39</v>
      </c>
      <c r="D82" s="6" t="s">
        <v>46</v>
      </c>
    </row>
    <row r="83" spans="1:4" ht="13.95" customHeight="1" x14ac:dyDescent="0.3">
      <c r="A83" s="1">
        <f t="shared" ref="A83:A116" si="2">DATE(2015,6,1)</f>
        <v>42156</v>
      </c>
      <c r="B83" s="2">
        <v>10199.700000000001</v>
      </c>
      <c r="C83" t="s">
        <v>2</v>
      </c>
      <c r="D83" s="5" t="s">
        <v>45</v>
      </c>
    </row>
    <row r="84" spans="1:4" ht="13.95" customHeight="1" x14ac:dyDescent="0.3">
      <c r="A84" s="1">
        <f t="shared" si="2"/>
        <v>42156</v>
      </c>
      <c r="B84" s="2">
        <v>1909.35</v>
      </c>
      <c r="C84" t="s">
        <v>3</v>
      </c>
      <c r="D84" s="5" t="s">
        <v>45</v>
      </c>
    </row>
    <row r="85" spans="1:4" ht="13.95" customHeight="1" x14ac:dyDescent="0.3">
      <c r="A85" s="1">
        <f t="shared" si="2"/>
        <v>42156</v>
      </c>
      <c r="B85" s="2">
        <v>1784.25</v>
      </c>
      <c r="C85" t="s">
        <v>4</v>
      </c>
      <c r="D85" s="5" t="s">
        <v>45</v>
      </c>
    </row>
    <row r="86" spans="1:4" ht="13.95" customHeight="1" x14ac:dyDescent="0.3">
      <c r="A86" s="1">
        <f t="shared" si="2"/>
        <v>42156</v>
      </c>
      <c r="B86" s="2">
        <v>6040.35</v>
      </c>
      <c r="C86" t="s">
        <v>5</v>
      </c>
      <c r="D86" s="5" t="s">
        <v>45</v>
      </c>
    </row>
    <row r="87" spans="1:4" ht="13.95" customHeight="1" x14ac:dyDescent="0.3">
      <c r="A87" s="1">
        <f t="shared" si="2"/>
        <v>42156</v>
      </c>
      <c r="B87" s="2">
        <v>1331.1</v>
      </c>
      <c r="C87" t="s">
        <v>6</v>
      </c>
      <c r="D87" s="5" t="s">
        <v>45</v>
      </c>
    </row>
    <row r="88" spans="1:4" ht="13.95" customHeight="1" x14ac:dyDescent="0.3">
      <c r="A88" s="1">
        <f t="shared" si="2"/>
        <v>42156</v>
      </c>
      <c r="B88" s="2">
        <v>1240.6500000000001</v>
      </c>
      <c r="C88" t="s">
        <v>7</v>
      </c>
      <c r="D88" s="5" t="s">
        <v>45</v>
      </c>
    </row>
    <row r="89" spans="1:4" ht="13.95" customHeight="1" x14ac:dyDescent="0.3">
      <c r="A89" s="1">
        <f t="shared" si="2"/>
        <v>42156</v>
      </c>
      <c r="B89" s="2">
        <v>1353.15</v>
      </c>
      <c r="C89" t="s">
        <v>8</v>
      </c>
      <c r="D89" s="5" t="s">
        <v>45</v>
      </c>
    </row>
    <row r="90" spans="1:4" ht="13.95" customHeight="1" x14ac:dyDescent="0.3">
      <c r="A90" s="1">
        <f t="shared" si="2"/>
        <v>42156</v>
      </c>
      <c r="B90" s="2">
        <v>248.85</v>
      </c>
      <c r="C90" t="s">
        <v>9</v>
      </c>
      <c r="D90" s="5" t="s">
        <v>45</v>
      </c>
    </row>
    <row r="91" spans="1:4" ht="13.95" customHeight="1" x14ac:dyDescent="0.3">
      <c r="A91" s="1">
        <f t="shared" si="2"/>
        <v>42156</v>
      </c>
      <c r="B91" s="2">
        <v>2203.1999999999998</v>
      </c>
      <c r="C91" t="s">
        <v>10</v>
      </c>
      <c r="D91" s="5" t="s">
        <v>45</v>
      </c>
    </row>
    <row r="92" spans="1:4" ht="13.95" customHeight="1" x14ac:dyDescent="0.3">
      <c r="A92" s="1">
        <f t="shared" si="2"/>
        <v>42156</v>
      </c>
      <c r="B92" s="2">
        <v>834.75</v>
      </c>
      <c r="C92" t="s">
        <v>11</v>
      </c>
      <c r="D92" s="5" t="s">
        <v>45</v>
      </c>
    </row>
    <row r="93" spans="1:4" ht="13.95" customHeight="1" x14ac:dyDescent="0.3">
      <c r="A93" s="1">
        <f t="shared" si="2"/>
        <v>42156</v>
      </c>
      <c r="B93" s="2">
        <v>789.3</v>
      </c>
      <c r="C93" t="s">
        <v>12</v>
      </c>
      <c r="D93" s="5" t="s">
        <v>45</v>
      </c>
    </row>
    <row r="94" spans="1:4" ht="13.95" customHeight="1" x14ac:dyDescent="0.3">
      <c r="A94" s="1">
        <f t="shared" si="2"/>
        <v>42156</v>
      </c>
      <c r="B94" s="2">
        <v>968.4</v>
      </c>
      <c r="C94" t="s">
        <v>13</v>
      </c>
      <c r="D94" s="5" t="s">
        <v>45</v>
      </c>
    </row>
    <row r="95" spans="1:4" ht="13.95" customHeight="1" x14ac:dyDescent="0.3">
      <c r="A95" s="1">
        <f t="shared" si="2"/>
        <v>42156</v>
      </c>
      <c r="B95" s="2">
        <v>4170.1499999999996</v>
      </c>
      <c r="C95" t="s">
        <v>14</v>
      </c>
      <c r="D95" s="5" t="s">
        <v>45</v>
      </c>
    </row>
    <row r="96" spans="1:4" ht="13.95" customHeight="1" x14ac:dyDescent="0.3">
      <c r="A96" s="1">
        <f t="shared" si="2"/>
        <v>42156</v>
      </c>
      <c r="B96" s="2">
        <v>1041.75</v>
      </c>
      <c r="C96" t="s">
        <v>15</v>
      </c>
      <c r="D96" s="5" t="s">
        <v>45</v>
      </c>
    </row>
    <row r="97" spans="1:4" ht="13.95" customHeight="1" x14ac:dyDescent="0.3">
      <c r="A97" s="1">
        <f t="shared" si="2"/>
        <v>42156</v>
      </c>
      <c r="B97" s="2">
        <v>368.55</v>
      </c>
      <c r="C97" t="s">
        <v>16</v>
      </c>
      <c r="D97" s="5" t="s">
        <v>45</v>
      </c>
    </row>
    <row r="98" spans="1:4" ht="13.95" customHeight="1" x14ac:dyDescent="0.3">
      <c r="A98" s="1">
        <f t="shared" si="2"/>
        <v>42156</v>
      </c>
      <c r="B98" s="2">
        <v>6583.95</v>
      </c>
      <c r="C98" t="s">
        <v>17</v>
      </c>
      <c r="D98" s="5" t="s">
        <v>45</v>
      </c>
    </row>
    <row r="99" spans="1:4" ht="13.95" customHeight="1" x14ac:dyDescent="0.3">
      <c r="A99" s="1">
        <f t="shared" si="2"/>
        <v>42156</v>
      </c>
      <c r="B99" s="2">
        <v>1170</v>
      </c>
      <c r="C99" t="s">
        <v>18</v>
      </c>
      <c r="D99" s="5" t="s">
        <v>45</v>
      </c>
    </row>
    <row r="100" spans="1:4" ht="13.95" customHeight="1" x14ac:dyDescent="0.3">
      <c r="A100" s="1">
        <f t="shared" si="2"/>
        <v>42156</v>
      </c>
      <c r="B100" s="2">
        <v>112.95</v>
      </c>
      <c r="C100" t="s">
        <v>19</v>
      </c>
      <c r="D100" s="5" t="s">
        <v>45</v>
      </c>
    </row>
    <row r="101" spans="1:4" ht="13.95" customHeight="1" x14ac:dyDescent="0.3">
      <c r="A101" s="1">
        <f t="shared" si="2"/>
        <v>42156</v>
      </c>
      <c r="B101" s="2">
        <v>190.35</v>
      </c>
      <c r="C101" t="s">
        <v>20</v>
      </c>
      <c r="D101" s="5" t="s">
        <v>45</v>
      </c>
    </row>
    <row r="102" spans="1:4" ht="13.95" customHeight="1" x14ac:dyDescent="0.3">
      <c r="A102" s="1">
        <f t="shared" si="2"/>
        <v>42156</v>
      </c>
      <c r="B102" s="2">
        <v>580.95000000000005</v>
      </c>
      <c r="C102" t="s">
        <v>21</v>
      </c>
      <c r="D102" s="5" t="s">
        <v>45</v>
      </c>
    </row>
    <row r="103" spans="1:4" ht="13.95" customHeight="1" x14ac:dyDescent="0.3">
      <c r="A103" s="1">
        <f t="shared" si="2"/>
        <v>42156</v>
      </c>
      <c r="B103" s="2">
        <v>221.85</v>
      </c>
      <c r="C103" t="s">
        <v>22</v>
      </c>
      <c r="D103" s="5" t="s">
        <v>45</v>
      </c>
    </row>
    <row r="104" spans="1:4" ht="13.95" customHeight="1" x14ac:dyDescent="0.3">
      <c r="A104" s="1">
        <f t="shared" si="2"/>
        <v>42156</v>
      </c>
      <c r="B104" s="2">
        <v>1237.05</v>
      </c>
      <c r="C104" t="s">
        <v>23</v>
      </c>
      <c r="D104" s="5" t="s">
        <v>45</v>
      </c>
    </row>
    <row r="105" spans="1:4" ht="13.95" customHeight="1" x14ac:dyDescent="0.3">
      <c r="A105" s="1">
        <f t="shared" si="2"/>
        <v>42156</v>
      </c>
      <c r="B105" s="2">
        <v>276.3</v>
      </c>
      <c r="C105" t="s">
        <v>24</v>
      </c>
      <c r="D105" s="5" t="s">
        <v>45</v>
      </c>
    </row>
    <row r="106" spans="1:4" ht="13.95" customHeight="1" x14ac:dyDescent="0.3">
      <c r="A106" s="1">
        <f t="shared" si="2"/>
        <v>42156</v>
      </c>
      <c r="B106" s="2">
        <v>223.65</v>
      </c>
      <c r="C106" t="s">
        <v>25</v>
      </c>
      <c r="D106" s="5" t="s">
        <v>45</v>
      </c>
    </row>
    <row r="107" spans="1:4" ht="13.95" customHeight="1" x14ac:dyDescent="0.3">
      <c r="A107" s="1">
        <f t="shared" si="2"/>
        <v>42156</v>
      </c>
      <c r="B107" s="2">
        <v>1058.4000000000001</v>
      </c>
      <c r="C107" t="s">
        <v>26</v>
      </c>
      <c r="D107" s="5" t="s">
        <v>45</v>
      </c>
    </row>
    <row r="108" spans="1:4" ht="13.95" customHeight="1" x14ac:dyDescent="0.3">
      <c r="A108" s="1">
        <f t="shared" si="2"/>
        <v>42156</v>
      </c>
      <c r="B108" s="2">
        <v>206.55</v>
      </c>
      <c r="C108" t="s">
        <v>27</v>
      </c>
      <c r="D108" s="5" t="s">
        <v>45</v>
      </c>
    </row>
    <row r="109" spans="1:4" ht="13.95" customHeight="1" x14ac:dyDescent="0.3">
      <c r="A109" s="1">
        <f t="shared" si="2"/>
        <v>42156</v>
      </c>
      <c r="B109" s="2">
        <v>67.5</v>
      </c>
      <c r="C109" t="s">
        <v>28</v>
      </c>
      <c r="D109" s="5" t="s">
        <v>45</v>
      </c>
    </row>
    <row r="110" spans="1:4" ht="13.95" customHeight="1" x14ac:dyDescent="0.3">
      <c r="A110" s="1">
        <f t="shared" si="2"/>
        <v>42156</v>
      </c>
      <c r="B110" s="2">
        <v>265.95</v>
      </c>
      <c r="C110" t="s">
        <v>29</v>
      </c>
      <c r="D110" s="5" t="s">
        <v>45</v>
      </c>
    </row>
    <row r="111" spans="1:4" ht="13.95" customHeight="1" x14ac:dyDescent="0.3">
      <c r="A111" s="1">
        <f t="shared" si="2"/>
        <v>42156</v>
      </c>
      <c r="B111" s="2">
        <v>166.05</v>
      </c>
      <c r="C111" t="s">
        <v>30</v>
      </c>
      <c r="D111" s="5" t="s">
        <v>45</v>
      </c>
    </row>
    <row r="112" spans="1:4" ht="13.95" customHeight="1" x14ac:dyDescent="0.3">
      <c r="A112" s="1">
        <f t="shared" si="2"/>
        <v>42156</v>
      </c>
      <c r="B112" s="2">
        <v>540.9</v>
      </c>
      <c r="C112" t="s">
        <v>31</v>
      </c>
      <c r="D112" s="5" t="s">
        <v>45</v>
      </c>
    </row>
    <row r="113" spans="1:4" ht="13.95" customHeight="1" x14ac:dyDescent="0.3">
      <c r="A113" s="1">
        <f t="shared" si="2"/>
        <v>42156</v>
      </c>
      <c r="B113" s="2">
        <v>25.2</v>
      </c>
      <c r="C113" t="s">
        <v>32</v>
      </c>
      <c r="D113" s="5" t="s">
        <v>45</v>
      </c>
    </row>
    <row r="114" spans="1:4" ht="13.95" customHeight="1" x14ac:dyDescent="0.3">
      <c r="A114" s="1">
        <f t="shared" si="2"/>
        <v>42156</v>
      </c>
      <c r="B114" s="2">
        <v>7474.95</v>
      </c>
      <c r="C114" t="s">
        <v>33</v>
      </c>
      <c r="D114" s="5" t="s">
        <v>45</v>
      </c>
    </row>
    <row r="115" spans="1:4" ht="13.95" customHeight="1" x14ac:dyDescent="0.3">
      <c r="A115" s="1">
        <f t="shared" si="2"/>
        <v>42156</v>
      </c>
      <c r="B115" s="2">
        <v>178.65</v>
      </c>
      <c r="C115" t="s">
        <v>34</v>
      </c>
      <c r="D115" s="5" t="s">
        <v>45</v>
      </c>
    </row>
    <row r="116" spans="1:4" ht="13.95" customHeight="1" x14ac:dyDescent="0.3">
      <c r="A116" s="1">
        <f t="shared" si="2"/>
        <v>42156</v>
      </c>
      <c r="B116" s="2">
        <v>47099.7</v>
      </c>
      <c r="C116" t="s">
        <v>35</v>
      </c>
      <c r="D116" s="5" t="s">
        <v>45</v>
      </c>
    </row>
    <row r="117" spans="1:4" ht="13.95" customHeight="1" x14ac:dyDescent="0.3">
      <c r="A117" s="1">
        <f>DATE(2015,5,16)</f>
        <v>42140</v>
      </c>
      <c r="B117" s="2">
        <v>3220</v>
      </c>
      <c r="C117" t="s">
        <v>39</v>
      </c>
      <c r="D117" s="6" t="s">
        <v>46</v>
      </c>
    </row>
    <row r="118" spans="1:4" ht="13.95" customHeight="1" x14ac:dyDescent="0.3">
      <c r="A118" s="1">
        <f>DATE(2015,4,16)</f>
        <v>42110</v>
      </c>
      <c r="B118" s="2">
        <v>3220</v>
      </c>
      <c r="C118" t="s">
        <v>39</v>
      </c>
      <c r="D118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REPORT</vt:lpstr>
      <vt:lpstr>WORKSHEET</vt:lpstr>
      <vt:lpstr>'SUMMARY REPORT'!Print_Titles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Vinnik</dc:creator>
  <cp:lastModifiedBy>Roy Vinnik</cp:lastModifiedBy>
  <cp:lastPrinted>2015-07-24T18:06:54Z</cp:lastPrinted>
  <dcterms:created xsi:type="dcterms:W3CDTF">2015-07-24T17:31:40Z</dcterms:created>
  <dcterms:modified xsi:type="dcterms:W3CDTF">2015-07-24T18:22:44Z</dcterms:modified>
</cp:coreProperties>
</file>