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genational.sharepoint.com/sites/WillieJorae/Shared Documents/General/Website Project/"/>
    </mc:Choice>
  </mc:AlternateContent>
  <xr:revisionPtr revIDLastSave="17" documentId="8_{F1FC0DBC-A565-4A1D-98AA-D0D3199828DE}" xr6:coauthVersionLast="47" xr6:coauthVersionMax="47" xr10:uidLastSave="{A5E0F6C3-DD66-4A9F-B978-B26E749C4328}"/>
  <bookViews>
    <workbookView xWindow="38280" yWindow="-120" windowWidth="29040" windowHeight="15720" xr2:uid="{AEA97443-56FF-4E2F-92EA-BCE38E73DF6F}"/>
  </bookViews>
  <sheets>
    <sheet name="QBO COA Reference" sheetId="9" r:id="rId1"/>
    <sheet name="Revenue" sheetId="1" r:id="rId2"/>
    <sheet name="Officer Compensation" sheetId="5" r:id="rId3"/>
    <sheet name="Per Capita Tax" sheetId="10" r:id="rId4"/>
    <sheet name="Office and Adm Expenses" sheetId="7" r:id="rId5"/>
    <sheet name="Travel Cost estimation" sheetId="4" r:id="rId6"/>
    <sheet name="Membership-Organizing &amp; Other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9" l="1"/>
  <c r="C11" i="8"/>
  <c r="C6" i="8"/>
  <c r="D41" i="9"/>
  <c r="D40" i="9"/>
  <c r="D39" i="9"/>
  <c r="D118" i="4"/>
  <c r="D117" i="4"/>
  <c r="B116" i="4"/>
  <c r="D115" i="4"/>
  <c r="D114" i="4"/>
  <c r="D113" i="4"/>
  <c r="B112" i="4"/>
  <c r="B111" i="4"/>
  <c r="D98" i="4"/>
  <c r="D97" i="4"/>
  <c r="B96" i="4"/>
  <c r="D95" i="4"/>
  <c r="D94" i="4"/>
  <c r="D93" i="4"/>
  <c r="B92" i="4"/>
  <c r="B91" i="4"/>
  <c r="D78" i="4"/>
  <c r="D77" i="4"/>
  <c r="B76" i="4"/>
  <c r="D75" i="4"/>
  <c r="D74" i="4"/>
  <c r="D73" i="4"/>
  <c r="B72" i="4"/>
  <c r="B71" i="4"/>
  <c r="D58" i="4"/>
  <c r="D57" i="4"/>
  <c r="B56" i="4"/>
  <c r="D55" i="4"/>
  <c r="D54" i="4"/>
  <c r="D53" i="4"/>
  <c r="B52" i="4"/>
  <c r="B51" i="4"/>
  <c r="D38" i="4"/>
  <c r="D37" i="4"/>
  <c r="B36" i="4"/>
  <c r="D35" i="4"/>
  <c r="D34" i="4"/>
  <c r="D33" i="4"/>
  <c r="B32" i="4"/>
  <c r="B31" i="4"/>
  <c r="B16" i="4"/>
  <c r="B12" i="4"/>
  <c r="B11" i="4"/>
  <c r="D17" i="4"/>
  <c r="D18" i="4"/>
  <c r="D15" i="4"/>
  <c r="D38" i="9"/>
  <c r="D37" i="9"/>
  <c r="D36" i="9"/>
  <c r="D35" i="9"/>
  <c r="D34" i="9"/>
  <c r="C17" i="7"/>
  <c r="C22" i="7"/>
  <c r="C15" i="10"/>
  <c r="D11" i="10"/>
  <c r="E71" i="9"/>
  <c r="E10" i="10"/>
  <c r="D16" i="1"/>
  <c r="F16" i="1" s="1"/>
  <c r="E49" i="9"/>
  <c r="E24" i="10"/>
  <c r="G24" i="10" s="1"/>
  <c r="E27" i="10"/>
  <c r="G27" i="10" s="1"/>
  <c r="E13" i="10"/>
  <c r="G13" i="10" s="1"/>
  <c r="E12" i="10"/>
  <c r="E21" i="10"/>
  <c r="G21" i="10" s="1"/>
  <c r="E14" i="10"/>
  <c r="G14" i="10" s="1"/>
  <c r="E11" i="10"/>
  <c r="G11" i="10" s="1"/>
  <c r="C22" i="5"/>
  <c r="C24" i="5" s="1"/>
  <c r="D19" i="9" s="1"/>
  <c r="D13" i="1"/>
  <c r="F13" i="1" s="1"/>
  <c r="D12" i="1"/>
  <c r="F12" i="1" s="1"/>
  <c r="D82" i="9"/>
  <c r="C36" i="7"/>
  <c r="C27" i="7"/>
  <c r="C13" i="7"/>
  <c r="C8" i="7"/>
  <c r="D10" i="1"/>
  <c r="B20" i="1"/>
  <c r="D18" i="1"/>
  <c r="F18" i="1" s="1"/>
  <c r="D17" i="1"/>
  <c r="F17" i="1" s="1"/>
  <c r="C24" i="8"/>
  <c r="C17" i="8"/>
  <c r="C32" i="7"/>
  <c r="C12" i="5"/>
  <c r="C14" i="5" s="1"/>
  <c r="D57" i="9" l="1"/>
  <c r="D59" i="9"/>
  <c r="D56" i="9"/>
  <c r="E62" i="9"/>
  <c r="D112" i="4"/>
  <c r="D121" i="4"/>
  <c r="D116" i="4"/>
  <c r="D120" i="4" s="1"/>
  <c r="D111" i="4"/>
  <c r="D119" i="4" s="1"/>
  <c r="D122" i="4" s="1"/>
  <c r="D101" i="4"/>
  <c r="D96" i="4"/>
  <c r="D100" i="4" s="1"/>
  <c r="D92" i="4"/>
  <c r="D91" i="4"/>
  <c r="D99" i="4" s="1"/>
  <c r="D51" i="4"/>
  <c r="D81" i="4"/>
  <c r="D76" i="4"/>
  <c r="D80" i="4" s="1"/>
  <c r="D72" i="4"/>
  <c r="D71" i="4"/>
  <c r="D61" i="4"/>
  <c r="D56" i="4"/>
  <c r="D60" i="4" s="1"/>
  <c r="D52" i="4"/>
  <c r="D41" i="4"/>
  <c r="D36" i="4"/>
  <c r="D40" i="4" s="1"/>
  <c r="D32" i="4"/>
  <c r="D31" i="4"/>
  <c r="D21" i="4"/>
  <c r="D33" i="9"/>
  <c r="D32" i="9"/>
  <c r="D86" i="9"/>
  <c r="D18" i="9"/>
  <c r="C28" i="5"/>
  <c r="D20" i="9" s="1"/>
  <c r="E18" i="10"/>
  <c r="G18" i="10" s="1"/>
  <c r="E25" i="10"/>
  <c r="G25" i="10" s="1"/>
  <c r="H28" i="10" s="1"/>
  <c r="D26" i="9" s="1"/>
  <c r="E15" i="10"/>
  <c r="G15" i="10" s="1"/>
  <c r="C29" i="10"/>
  <c r="G12" i="10"/>
  <c r="E19" i="10"/>
  <c r="G19" i="1"/>
  <c r="D7" i="9" s="1"/>
  <c r="G10" i="10"/>
  <c r="D14" i="4"/>
  <c r="D13" i="4"/>
  <c r="D16" i="4"/>
  <c r="D20" i="4" s="1"/>
  <c r="D12" i="4"/>
  <c r="D11" i="4"/>
  <c r="D11" i="1"/>
  <c r="F11" i="1" s="1"/>
  <c r="D102" i="4" l="1"/>
  <c r="D39" i="4"/>
  <c r="D42" i="4" s="1"/>
  <c r="D59" i="4"/>
  <c r="D62" i="4" s="1"/>
  <c r="D79" i="4"/>
  <c r="D82" i="4" s="1"/>
  <c r="D128" i="4"/>
  <c r="D19" i="4"/>
  <c r="D127" i="4"/>
  <c r="E43" i="9"/>
  <c r="E21" i="9"/>
  <c r="H16" i="10"/>
  <c r="G19" i="10"/>
  <c r="H22" i="10" s="1"/>
  <c r="D25" i="9" s="1"/>
  <c r="E29" i="10"/>
  <c r="F10" i="1"/>
  <c r="D20" i="1"/>
  <c r="D22" i="4" l="1"/>
  <c r="D126" i="4"/>
  <c r="D129" i="4" s="1"/>
  <c r="H29" i="10"/>
  <c r="D24" i="9"/>
  <c r="E27" i="9" s="1"/>
  <c r="E64" i="9" s="1"/>
  <c r="G14" i="1"/>
  <c r="D6" i="9" l="1"/>
  <c r="E8" i="9" s="1"/>
  <c r="E14" i="9" s="1"/>
  <c r="E66" i="9" s="1"/>
  <c r="E73" i="9" s="1"/>
  <c r="G20" i="1"/>
</calcChain>
</file>

<file path=xl/sharedStrings.xml><?xml version="1.0" encoding="utf-8"?>
<sst xmlns="http://schemas.openxmlformats.org/spreadsheetml/2006/main" count="324" uniqueCount="185">
  <si>
    <t>BUDGET TEMPLATE</t>
  </si>
  <si>
    <t>AFGE LOCAL #:</t>
  </si>
  <si>
    <t>Budget Year:</t>
  </si>
  <si>
    <t>Budget Approved Date:</t>
  </si>
  <si>
    <t>As of Date:</t>
  </si>
  <si>
    <t>Checking Account</t>
  </si>
  <si>
    <t>XXXXX</t>
  </si>
  <si>
    <t>Savings Account</t>
  </si>
  <si>
    <t>Money Market</t>
  </si>
  <si>
    <t>Total Cash</t>
  </si>
  <si>
    <t xml:space="preserve">Projected Ending Cash on Hand </t>
  </si>
  <si>
    <t>Income Projection:</t>
  </si>
  <si>
    <t>Member</t>
  </si>
  <si>
    <t>Dues</t>
  </si>
  <si>
    <t>Dues Per Pay</t>
  </si>
  <si>
    <t>Pay Periods</t>
  </si>
  <si>
    <t>Annual Dues</t>
  </si>
  <si>
    <t>Total</t>
  </si>
  <si>
    <t>Rate</t>
  </si>
  <si>
    <t>Total Per Capita Tax</t>
  </si>
  <si>
    <t>Expenses</t>
  </si>
  <si>
    <t>Office:</t>
  </si>
  <si>
    <t>Office Supplies</t>
  </si>
  <si>
    <t>Payroll Taxes</t>
  </si>
  <si>
    <t>Committee Expenses</t>
  </si>
  <si>
    <t>Lunch &amp; Learns</t>
  </si>
  <si>
    <t>Professional Fees</t>
  </si>
  <si>
    <t>Reserves</t>
  </si>
  <si>
    <t>National Convention</t>
  </si>
  <si>
    <t>District Caucus</t>
  </si>
  <si>
    <t>Compensation &amp; Related Expenses</t>
  </si>
  <si>
    <t>Officer Compensation</t>
  </si>
  <si>
    <t>Per Capita Tax</t>
  </si>
  <si>
    <t>Computer Related Expenses</t>
  </si>
  <si>
    <t>Dues &amp; Subscription</t>
  </si>
  <si>
    <t>Occupancy Cost</t>
  </si>
  <si>
    <t>Postage &amp; Shipping</t>
  </si>
  <si>
    <t>Taxes, Fee, Fines</t>
  </si>
  <si>
    <t>Local Election Expenses</t>
  </si>
  <si>
    <t>Recruitment Rebates</t>
  </si>
  <si>
    <t>Contributions/Gifts/Grants</t>
  </si>
  <si>
    <t>Benefits</t>
  </si>
  <si>
    <t>Other Reserves</t>
  </si>
  <si>
    <t>To/From Reserves</t>
  </si>
  <si>
    <t>(1/3 Budget Amt)</t>
  </si>
  <si>
    <t xml:space="preserve">Travel Estimation </t>
  </si>
  <si>
    <t># of Officers</t>
  </si>
  <si>
    <t># of Days</t>
  </si>
  <si>
    <t>Quantity</t>
  </si>
  <si>
    <t>unit cost</t>
  </si>
  <si>
    <t xml:space="preserve">amount </t>
  </si>
  <si>
    <t>Flights</t>
  </si>
  <si>
    <t>Hotel (per Night)</t>
  </si>
  <si>
    <t>Per Diem</t>
  </si>
  <si>
    <t>Parking (days, cost/day)</t>
  </si>
  <si>
    <t>Rental Car</t>
  </si>
  <si>
    <t>Local XXXX</t>
  </si>
  <si>
    <t>FY</t>
  </si>
  <si>
    <t>Position</t>
  </si>
  <si>
    <t>President</t>
  </si>
  <si>
    <t>Vice President</t>
  </si>
  <si>
    <t>Treasurer</t>
  </si>
  <si>
    <t xml:space="preserve">Secretary </t>
  </si>
  <si>
    <t>Chief Stewart</t>
  </si>
  <si>
    <t>Compensations/Month</t>
  </si>
  <si>
    <t>12 month Total</t>
  </si>
  <si>
    <t>Computer Hardware</t>
  </si>
  <si>
    <t>Cyberfeds</t>
  </si>
  <si>
    <t>Office Equipment</t>
  </si>
  <si>
    <t>Copiers</t>
  </si>
  <si>
    <t>Furniture</t>
  </si>
  <si>
    <t>Mortgage/Rent</t>
  </si>
  <si>
    <t>Property Tax</t>
  </si>
  <si>
    <t>Insurance (renters Insurance)</t>
  </si>
  <si>
    <t>QuickBooks</t>
  </si>
  <si>
    <t>Building parking Fees</t>
  </si>
  <si>
    <t>Office Phone</t>
  </si>
  <si>
    <t>Ballot Printing</t>
  </si>
  <si>
    <t>Postage</t>
  </si>
  <si>
    <t>Mail Box Rental</t>
  </si>
  <si>
    <t>Voting Booth Rental</t>
  </si>
  <si>
    <t>Publications/Newsletters</t>
  </si>
  <si>
    <t>Executive Council</t>
  </si>
  <si>
    <t>Budget Committee</t>
  </si>
  <si>
    <t>Election Committee</t>
  </si>
  <si>
    <t>Events Committee</t>
  </si>
  <si>
    <t>Food/Coffee/Etc</t>
  </si>
  <si>
    <t>Annual Leave</t>
  </si>
  <si>
    <t>Member Type</t>
  </si>
  <si>
    <t>Active Member</t>
  </si>
  <si>
    <t xml:space="preserve">Non Appropriated Fund </t>
  </si>
  <si>
    <t>Retired</t>
  </si>
  <si>
    <t>American Federation of Government Employees</t>
  </si>
  <si>
    <t>AFGE Local COA Template</t>
  </si>
  <si>
    <t>Account List</t>
  </si>
  <si>
    <t/>
  </si>
  <si>
    <t>Account Number</t>
  </si>
  <si>
    <t>LM3</t>
  </si>
  <si>
    <t>990-EZ</t>
  </si>
  <si>
    <t>Income</t>
  </si>
  <si>
    <t>Membership Dues</t>
  </si>
  <si>
    <t>Membership Dues:Active Member Dues</t>
  </si>
  <si>
    <t>Membership Dues:Retiree Dues</t>
  </si>
  <si>
    <t>Interest &amp; Dividends Income</t>
  </si>
  <si>
    <t>Other Cash Receipts</t>
  </si>
  <si>
    <t>Compensation &amp; Related Expenses:Officer Compensation</t>
  </si>
  <si>
    <t>Compensation &amp; Related Expenses:Non-Officer Compensation</t>
  </si>
  <si>
    <t>Compensation &amp; Related Expenses:Payroll Taxes</t>
  </si>
  <si>
    <t>Per Capita Tax:AFGE National</t>
  </si>
  <si>
    <t>Per Capita Tax:AFGE Council</t>
  </si>
  <si>
    <t>Per Capita Tax:Affiliation Fees</t>
  </si>
  <si>
    <t>Office &amp; Administrative</t>
  </si>
  <si>
    <t>Office &amp; Administrative:Bank Fees</t>
  </si>
  <si>
    <t>Office &amp; Administrative:Bond/Insurance</t>
  </si>
  <si>
    <t>Office &amp; Administrative:Computer Related Expenses</t>
  </si>
  <si>
    <t>Office &amp; Administrative:Meetings &amp; Conference Registrations</t>
  </si>
  <si>
    <t>Office &amp; Administrative:Occupancy Cost</t>
  </si>
  <si>
    <t>Office &amp; Administrative:Office Supplies</t>
  </si>
  <si>
    <t>Office &amp; Administrative:Postage &amp; Shipping</t>
  </si>
  <si>
    <t>Office &amp; Administrative:Taxes, Fees, Fines</t>
  </si>
  <si>
    <t>Office &amp; Administrative:Travel &amp; Lodging</t>
  </si>
  <si>
    <t>Professional Fees:Accounting Fees</t>
  </si>
  <si>
    <t>Professional Fees:Consulting Fees</t>
  </si>
  <si>
    <t>Professional Fees:Legal &amp; Arbitration</t>
  </si>
  <si>
    <t>Other Cash Disbursements</t>
  </si>
  <si>
    <t>Other Cash Disbursements:Committee Expenses</t>
  </si>
  <si>
    <t>Other Cash Disbursements:Local Election Expenses</t>
  </si>
  <si>
    <t>Other Cash Disbursements:Lunch &amp; Learns</t>
  </si>
  <si>
    <t>Other Cash Disbursements:Recruitment Rebates</t>
  </si>
  <si>
    <t>Other Cash Disbursements:Other Organizing Expenses</t>
  </si>
  <si>
    <t>N/A</t>
  </si>
  <si>
    <t>Total Membership Dues</t>
  </si>
  <si>
    <t>Account Name</t>
  </si>
  <si>
    <t>Total Cash Receipts</t>
  </si>
  <si>
    <t>Total Active Members</t>
  </si>
  <si>
    <t>Total Retired Members</t>
  </si>
  <si>
    <t>Name</t>
  </si>
  <si>
    <t>Office Manager</t>
  </si>
  <si>
    <t>Total Compensation &amp; Related Expenses</t>
  </si>
  <si>
    <t>No. of Periods</t>
  </si>
  <si>
    <t>Annual PCT</t>
  </si>
  <si>
    <t>Monthly PCT</t>
  </si>
  <si>
    <t>Per Capita Tax Costs:</t>
  </si>
  <si>
    <t>Total National AFGE PCT</t>
  </si>
  <si>
    <t>Insurance</t>
  </si>
  <si>
    <t>Total AFGE Council PCT</t>
  </si>
  <si>
    <t>Total Affiliation Fees</t>
  </si>
  <si>
    <t>Total Office &amp; Administrative</t>
  </si>
  <si>
    <t>Total Professional Fees</t>
  </si>
  <si>
    <t>Total Other Cash Disbursements</t>
  </si>
  <si>
    <t>Total Cash Disbursements</t>
  </si>
  <si>
    <t>Cash on Hand</t>
  </si>
  <si>
    <t>Projected Net Cash Flow (Cash Deficit)</t>
  </si>
  <si>
    <t>Zero Budget</t>
  </si>
  <si>
    <t xml:space="preserve">FY </t>
  </si>
  <si>
    <t>Non-Officer Compensation</t>
  </si>
  <si>
    <t>Office &amp; Administrative:Dues &amp; Subscriptions</t>
  </si>
  <si>
    <t>Office &amp; Administrative:Travel Meals/Per Diem</t>
  </si>
  <si>
    <t>Office &amp; Administrative:Other Office &amp; Admin Expenses</t>
  </si>
  <si>
    <t>Other Cash Disbursements:Miscellaneous Expenses</t>
  </si>
  <si>
    <t>No. of Members</t>
  </si>
  <si>
    <t>Organization</t>
  </si>
  <si>
    <t>AFGE</t>
  </si>
  <si>
    <t>Utilities</t>
  </si>
  <si>
    <t>Cell Phones</t>
  </si>
  <si>
    <t>Internet</t>
  </si>
  <si>
    <t>Telephone/Internet</t>
  </si>
  <si>
    <t>Microsoft Office</t>
  </si>
  <si>
    <t>Office &amp; Administrative:Telephone/Internet</t>
  </si>
  <si>
    <t>Event:</t>
  </si>
  <si>
    <t>Location:</t>
  </si>
  <si>
    <t>Mileage</t>
  </si>
  <si>
    <t>Registration Fees</t>
  </si>
  <si>
    <t>Business Meals/Food</t>
  </si>
  <si>
    <t>Total Travel &amp; Lodging</t>
  </si>
  <si>
    <t>Total Travel Meals/Per Diem</t>
  </si>
  <si>
    <t>Total Meetings &amp; Conference Registration</t>
  </si>
  <si>
    <t>Total for Event</t>
  </si>
  <si>
    <t>Description</t>
  </si>
  <si>
    <t>Estimated Number of Events</t>
  </si>
  <si>
    <t>Cost per Event</t>
  </si>
  <si>
    <t>Estimated Number of new members</t>
  </si>
  <si>
    <t>Rebate to new member</t>
  </si>
  <si>
    <t>Rebate to recruiter</t>
  </si>
  <si>
    <t>Computer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</si>
</sst>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2"/>
      <color theme="3"/>
      <name val="Aptos Display"/>
      <family val="2"/>
      <scheme val="major"/>
    </font>
    <font>
      <b/>
      <sz val="12"/>
      <color theme="1"/>
      <name val="Aptos Narrow"/>
      <family val="2"/>
      <scheme val="minor"/>
    </font>
    <font>
      <b/>
      <sz val="12"/>
      <color theme="3"/>
      <name val="Aptos Display"/>
      <family val="2"/>
      <scheme val="major"/>
    </font>
    <font>
      <sz val="14"/>
      <color theme="3"/>
      <name val="Aptos Display"/>
      <family val="2"/>
      <scheme val="major"/>
    </font>
    <font>
      <b/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color rgb="FF316886"/>
      <name val="Arial"/>
      <family val="2"/>
    </font>
    <font>
      <b/>
      <sz val="10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3"/>
      <name val="Arial"/>
      <family val="2"/>
    </font>
    <font>
      <sz val="11"/>
      <color theme="3"/>
      <name val="Arial"/>
      <family val="2"/>
    </font>
    <font>
      <sz val="11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3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E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3" fillId="0" borderId="0"/>
    <xf numFmtId="0" fontId="5" fillId="0" borderId="5"/>
  </cellStyleXfs>
  <cellXfs count="123">
    <xf numFmtId="0" fontId="0" fillId="0" borderId="0" xfId="0"/>
    <xf numFmtId="0" fontId="0" fillId="0" borderId="1" xfId="0" applyBorder="1"/>
    <xf numFmtId="0" fontId="4" fillId="0" borderId="0" xfId="2" applyFont="1"/>
    <xf numFmtId="0" fontId="0" fillId="0" borderId="0" xfId="0" applyAlignment="1">
      <alignment wrapText="1"/>
    </xf>
    <xf numFmtId="0" fontId="6" fillId="0" borderId="0" xfId="2" applyFont="1"/>
    <xf numFmtId="0" fontId="7" fillId="0" borderId="0" xfId="2" applyFont="1"/>
    <xf numFmtId="0" fontId="8" fillId="0" borderId="0" xfId="0" applyFont="1"/>
    <xf numFmtId="44" fontId="0" fillId="3" borderId="1" xfId="1" applyFont="1" applyFill="1" applyBorder="1"/>
    <xf numFmtId="0" fontId="9" fillId="0" borderId="0" xfId="3"/>
    <xf numFmtId="0" fontId="0" fillId="0" borderId="0" xfId="0" applyAlignment="1">
      <alignment horizontal="left" indent="4"/>
    </xf>
    <xf numFmtId="44" fontId="0" fillId="3" borderId="1" xfId="0" applyNumberFormat="1" applyFill="1" applyBorder="1"/>
    <xf numFmtId="0" fontId="3" fillId="0" borderId="1" xfId="0" applyFont="1" applyBorder="1"/>
    <xf numFmtId="44" fontId="0" fillId="0" borderId="1" xfId="1" applyFont="1" applyFill="1" applyBorder="1"/>
    <xf numFmtId="44" fontId="0" fillId="0" borderId="2" xfId="1" applyFont="1" applyFill="1" applyBorder="1"/>
    <xf numFmtId="0" fontId="0" fillId="2" borderId="1" xfId="0" applyFill="1" applyBorder="1"/>
    <xf numFmtId="0" fontId="12" fillId="0" borderId="0" xfId="0" applyFont="1"/>
    <xf numFmtId="0" fontId="15" fillId="0" borderId="5" xfId="6" applyFont="1" applyAlignment="1">
      <alignment horizontal="center" wrapText="1"/>
    </xf>
    <xf numFmtId="0" fontId="16" fillId="0" borderId="0" xfId="5" applyFont="1"/>
    <xf numFmtId="0" fontId="17" fillId="0" borderId="0" xfId="5" applyFont="1"/>
    <xf numFmtId="0" fontId="16" fillId="0" borderId="0" xfId="5" applyFont="1" applyAlignment="1">
      <alignment wrapText="1"/>
    </xf>
    <xf numFmtId="0" fontId="15" fillId="0" borderId="0" xfId="5" applyFont="1"/>
    <xf numFmtId="0" fontId="16" fillId="0" borderId="0" xfId="5" applyFont="1" applyAlignment="1">
      <alignment horizontal="left" wrapText="1"/>
    </xf>
    <xf numFmtId="0" fontId="15" fillId="0" borderId="0" xfId="5" applyFont="1" applyAlignment="1">
      <alignment horizontal="left" wrapText="1"/>
    </xf>
    <xf numFmtId="0" fontId="15" fillId="2" borderId="0" xfId="5" applyFont="1" applyFill="1"/>
    <xf numFmtId="0" fontId="15" fillId="2" borderId="0" xfId="5" applyFont="1" applyFill="1" applyAlignment="1">
      <alignment horizontal="left" wrapText="1"/>
    </xf>
    <xf numFmtId="0" fontId="14" fillId="0" borderId="0" xfId="5" applyFont="1"/>
    <xf numFmtId="0" fontId="14" fillId="0" borderId="0" xfId="5" applyFont="1" applyAlignment="1">
      <alignment horizontal="right"/>
    </xf>
    <xf numFmtId="0" fontId="16" fillId="0" borderId="0" xfId="0" applyFont="1"/>
    <xf numFmtId="0" fontId="16" fillId="2" borderId="1" xfId="0" applyFont="1" applyFill="1" applyBorder="1" applyAlignment="1">
      <alignment horizontal="center"/>
    </xf>
    <xf numFmtId="0" fontId="19" fillId="0" borderId="0" xfId="2" applyFont="1"/>
    <xf numFmtId="0" fontId="20" fillId="0" borderId="0" xfId="2" applyFont="1"/>
    <xf numFmtId="0" fontId="14" fillId="2" borderId="0" xfId="5" applyFont="1" applyFill="1"/>
    <xf numFmtId="0" fontId="3" fillId="3" borderId="1" xfId="0" applyFont="1" applyFill="1" applyBorder="1"/>
    <xf numFmtId="0" fontId="0" fillId="3" borderId="1" xfId="0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44" fontId="0" fillId="3" borderId="2" xfId="1" applyFont="1" applyFill="1" applyBorder="1"/>
    <xf numFmtId="0" fontId="0" fillId="2" borderId="2" xfId="0" applyFill="1" applyBorder="1"/>
    <xf numFmtId="44" fontId="0" fillId="3" borderId="2" xfId="0" applyNumberFormat="1" applyFill="1" applyBorder="1"/>
    <xf numFmtId="0" fontId="3" fillId="3" borderId="9" xfId="0" applyFont="1" applyFill="1" applyBorder="1"/>
    <xf numFmtId="44" fontId="3" fillId="3" borderId="9" xfId="0" applyNumberFormat="1" applyFont="1" applyFill="1" applyBorder="1"/>
    <xf numFmtId="0" fontId="3" fillId="0" borderId="9" xfId="0" applyFont="1" applyBorder="1"/>
    <xf numFmtId="44" fontId="16" fillId="0" borderId="0" xfId="5" applyNumberFormat="1" applyFont="1" applyAlignment="1">
      <alignment wrapText="1"/>
    </xf>
    <xf numFmtId="0" fontId="21" fillId="0" borderId="0" xfId="5" applyFont="1"/>
    <xf numFmtId="44" fontId="15" fillId="0" borderId="0" xfId="5" applyNumberFormat="1" applyFont="1" applyAlignment="1">
      <alignment wrapText="1"/>
    </xf>
    <xf numFmtId="44" fontId="15" fillId="3" borderId="0" xfId="5" applyNumberFormat="1" applyFont="1" applyFill="1" applyAlignment="1">
      <alignment wrapText="1"/>
    </xf>
    <xf numFmtId="44" fontId="15" fillId="2" borderId="0" xfId="5" applyNumberFormat="1" applyFont="1" applyFill="1" applyAlignment="1">
      <alignment wrapText="1"/>
    </xf>
    <xf numFmtId="0" fontId="3" fillId="8" borderId="1" xfId="0" applyFont="1" applyFill="1" applyBorder="1"/>
    <xf numFmtId="44" fontId="0" fillId="0" borderId="0" xfId="0" applyNumberFormat="1"/>
    <xf numFmtId="44" fontId="3" fillId="0" borderId="1" xfId="0" applyNumberFormat="1" applyFont="1" applyBorder="1" applyAlignment="1">
      <alignment horizontal="center"/>
    </xf>
    <xf numFmtId="44" fontId="0" fillId="0" borderId="1" xfId="0" applyNumberFormat="1" applyBorder="1"/>
    <xf numFmtId="44" fontId="3" fillId="3" borderId="1" xfId="0" applyNumberFormat="1" applyFont="1" applyFill="1" applyBorder="1"/>
    <xf numFmtId="44" fontId="3" fillId="0" borderId="1" xfId="0" applyNumberFormat="1" applyFont="1" applyBorder="1"/>
    <xf numFmtId="44" fontId="16" fillId="0" borderId="5" xfId="5" applyNumberFormat="1" applyFont="1" applyBorder="1" applyAlignment="1">
      <alignment wrapText="1"/>
    </xf>
    <xf numFmtId="44" fontId="16" fillId="0" borderId="6" xfId="5" applyNumberFormat="1" applyFont="1" applyBorder="1" applyAlignment="1">
      <alignment wrapText="1"/>
    </xf>
    <xf numFmtId="44" fontId="16" fillId="3" borderId="5" xfId="5" applyNumberFormat="1" applyFont="1" applyFill="1" applyBorder="1" applyAlignment="1">
      <alignment wrapText="1"/>
    </xf>
    <xf numFmtId="44" fontId="15" fillId="0" borderId="5" xfId="6" applyNumberFormat="1" applyFont="1" applyAlignment="1">
      <alignment horizontal="center" wrapText="1"/>
    </xf>
    <xf numFmtId="44" fontId="18" fillId="0" borderId="0" xfId="5" applyNumberFormat="1" applyFont="1" applyAlignment="1">
      <alignment wrapText="1"/>
    </xf>
    <xf numFmtId="44" fontId="16" fillId="0" borderId="0" xfId="0" applyNumberFormat="1" applyFont="1"/>
    <xf numFmtId="44" fontId="16" fillId="0" borderId="0" xfId="1" applyFont="1"/>
    <xf numFmtId="44" fontId="16" fillId="0" borderId="0" xfId="0" applyNumberFormat="1" applyFont="1" applyAlignment="1">
      <alignment horizontal="center"/>
    </xf>
    <xf numFmtId="44" fontId="16" fillId="0" borderId="1" xfId="1" applyFont="1" applyFill="1" applyBorder="1"/>
    <xf numFmtId="44" fontId="15" fillId="3" borderId="3" xfId="1" applyFont="1" applyFill="1" applyBorder="1"/>
    <xf numFmtId="44" fontId="15" fillId="0" borderId="3" xfId="0" applyNumberFormat="1" applyFont="1" applyBorder="1"/>
    <xf numFmtId="44" fontId="15" fillId="0" borderId="0" xfId="0" applyNumberFormat="1" applyFont="1"/>
    <xf numFmtId="44" fontId="15" fillId="3" borderId="9" xfId="1" applyFont="1" applyFill="1" applyBorder="1"/>
    <xf numFmtId="44" fontId="15" fillId="0" borderId="0" xfId="1" applyFont="1" applyFill="1" applyBorder="1"/>
    <xf numFmtId="164" fontId="16" fillId="0" borderId="0" xfId="0" applyNumberFormat="1" applyFont="1"/>
    <xf numFmtId="44" fontId="15" fillId="0" borderId="0" xfId="0" applyNumberFormat="1" applyFont="1" applyAlignment="1">
      <alignment horizontal="right"/>
    </xf>
    <xf numFmtId="14" fontId="15" fillId="0" borderId="0" xfId="0" applyNumberFormat="1" applyFont="1" applyAlignment="1">
      <alignment horizontal="center"/>
    </xf>
    <xf numFmtId="0" fontId="15" fillId="0" borderId="0" xfId="0" applyFont="1"/>
    <xf numFmtId="0" fontId="3" fillId="3" borderId="0" xfId="0" applyFont="1" applyFill="1"/>
    <xf numFmtId="0" fontId="9" fillId="0" borderId="1" xfId="3" applyBorder="1"/>
    <xf numFmtId="0" fontId="22" fillId="5" borderId="1" xfId="3" applyFont="1" applyFill="1" applyBorder="1" applyAlignment="1">
      <alignment vertical="center"/>
    </xf>
    <xf numFmtId="0" fontId="22" fillId="5" borderId="1" xfId="3" applyFont="1" applyFill="1" applyBorder="1" applyAlignment="1">
      <alignment horizontal="center" vertical="center"/>
    </xf>
    <xf numFmtId="0" fontId="22" fillId="5" borderId="1" xfId="3" applyFont="1" applyFill="1" applyBorder="1" applyAlignment="1">
      <alignment horizontal="right" vertical="center" indent="2"/>
    </xf>
    <xf numFmtId="39" fontId="22" fillId="6" borderId="1" xfId="3" applyNumberFormat="1" applyFont="1" applyFill="1" applyBorder="1" applyAlignment="1">
      <alignment horizontal="right" vertical="center"/>
    </xf>
    <xf numFmtId="39" fontId="11" fillId="9" borderId="1" xfId="4" applyNumberFormat="1" applyFont="1" applyFill="1" applyBorder="1" applyAlignment="1"/>
    <xf numFmtId="39" fontId="11" fillId="10" borderId="1" xfId="4" applyNumberFormat="1" applyFont="1" applyFill="1" applyBorder="1" applyAlignment="1"/>
    <xf numFmtId="39" fontId="11" fillId="3" borderId="1" xfId="4" applyNumberFormat="1" applyFont="1" applyFill="1" applyBorder="1" applyAlignment="1"/>
    <xf numFmtId="0" fontId="11" fillId="2" borderId="1" xfId="3" applyFont="1" applyFill="1" applyBorder="1"/>
    <xf numFmtId="0" fontId="11" fillId="4" borderId="1" xfId="3" applyFont="1" applyFill="1" applyBorder="1" applyAlignment="1">
      <alignment horizontal="left" vertical="center" indent="1"/>
    </xf>
    <xf numFmtId="0" fontId="11" fillId="4" borderId="1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right" vertical="center" indent="2"/>
    </xf>
    <xf numFmtId="0" fontId="11" fillId="4" borderId="1" xfId="3" applyFont="1" applyFill="1" applyBorder="1" applyAlignment="1">
      <alignment horizontal="right" vertical="center"/>
    </xf>
    <xf numFmtId="39" fontId="11" fillId="7" borderId="12" xfId="4" applyNumberFormat="1" applyFont="1" applyFill="1" applyBorder="1" applyAlignment="1"/>
    <xf numFmtId="0" fontId="10" fillId="0" borderId="0" xfId="3" applyFont="1" applyAlignment="1">
      <alignment horizontal="left" vertical="center" inden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 indent="2"/>
    </xf>
    <xf numFmtId="0" fontId="10" fillId="0" borderId="0" xfId="3" applyFont="1" applyAlignment="1">
      <alignment horizontal="right" vertical="center"/>
    </xf>
    <xf numFmtId="0" fontId="23" fillId="0" borderId="0" xfId="0" applyFont="1"/>
    <xf numFmtId="39" fontId="23" fillId="0" borderId="0" xfId="0" applyNumberFormat="1" applyFont="1"/>
    <xf numFmtId="39" fontId="24" fillId="0" borderId="0" xfId="2" applyNumberFormat="1" applyFont="1"/>
    <xf numFmtId="0" fontId="24" fillId="0" borderId="0" xfId="2" applyFont="1" applyAlignment="1">
      <alignment horizontal="left" indent="4"/>
    </xf>
    <xf numFmtId="0" fontId="24" fillId="0" borderId="0" xfId="2" applyFont="1"/>
    <xf numFmtId="0" fontId="25" fillId="0" borderId="1" xfId="0" applyFont="1" applyBorder="1"/>
    <xf numFmtId="39" fontId="26" fillId="3" borderId="1" xfId="2" applyNumberFormat="1" applyFont="1" applyFill="1" applyBorder="1"/>
    <xf numFmtId="0" fontId="23" fillId="0" borderId="1" xfId="0" applyFont="1" applyBorder="1"/>
    <xf numFmtId="0" fontId="24" fillId="0" borderId="1" xfId="2" applyNumberFormat="1" applyFont="1" applyBorder="1"/>
    <xf numFmtId="0" fontId="26" fillId="0" borderId="1" xfId="2" applyFont="1" applyBorder="1"/>
    <xf numFmtId="0" fontId="24" fillId="0" borderId="1" xfId="2" applyFont="1" applyBorder="1" applyAlignment="1">
      <alignment horizontal="left" indent="4"/>
    </xf>
    <xf numFmtId="39" fontId="23" fillId="0" borderId="1" xfId="0" applyNumberFormat="1" applyFont="1" applyBorder="1"/>
    <xf numFmtId="39" fontId="25" fillId="3" borderId="1" xfId="0" applyNumberFormat="1" applyFont="1" applyFill="1" applyBorder="1"/>
    <xf numFmtId="7" fontId="24" fillId="0" borderId="1" xfId="2" applyNumberFormat="1" applyFont="1" applyBorder="1"/>
    <xf numFmtId="44" fontId="16" fillId="11" borderId="5" xfId="5" applyNumberFormat="1" applyFont="1" applyFill="1" applyBorder="1" applyAlignment="1">
      <alignment wrapText="1"/>
    </xf>
    <xf numFmtId="44" fontId="16" fillId="11" borderId="6" xfId="5" applyNumberFormat="1" applyFont="1" applyFill="1" applyBorder="1" applyAlignment="1">
      <alignment wrapText="1"/>
    </xf>
    <xf numFmtId="44" fontId="15" fillId="11" borderId="5" xfId="5" applyNumberFormat="1" applyFont="1" applyFill="1" applyBorder="1" applyAlignment="1">
      <alignment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14" fillId="0" borderId="0" xfId="5" applyFont="1" applyAlignment="1">
      <alignment horizontal="center"/>
    </xf>
    <xf numFmtId="0" fontId="16" fillId="0" borderId="0" xfId="5" applyFont="1"/>
    <xf numFmtId="0" fontId="15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11" fillId="7" borderId="1" xfId="3" applyFont="1" applyFill="1" applyBorder="1"/>
    <xf numFmtId="0" fontId="11" fillId="2" borderId="1" xfId="3" applyFont="1" applyFill="1" applyBorder="1"/>
    <xf numFmtId="0" fontId="11" fillId="9" borderId="1" xfId="3" applyFont="1" applyFill="1" applyBorder="1"/>
    <xf numFmtId="0" fontId="11" fillId="10" borderId="1" xfId="3" applyFont="1" applyFill="1" applyBorder="1"/>
    <xf numFmtId="0" fontId="11" fillId="3" borderId="1" xfId="3" applyFont="1" applyFill="1" applyBorder="1"/>
    <xf numFmtId="44" fontId="16" fillId="10" borderId="5" xfId="1" applyFont="1" applyFill="1" applyBorder="1"/>
  </cellXfs>
  <cellStyles count="7">
    <cellStyle name="Comma 2" xfId="4" xr:uid="{F1CA3CBA-BB1D-40AE-A3B5-DC081A5AB052}"/>
    <cellStyle name="Currency" xfId="1" builtinId="4"/>
    <cellStyle name="HeaderCellStyle" xfId="6" xr:uid="{77F98969-CCC0-423A-9F61-A22026754397}"/>
    <cellStyle name="Normal" xfId="0" builtinId="0"/>
    <cellStyle name="Normal 2" xfId="3" xr:uid="{3964F7B2-183B-42E1-A235-497E0C6EC2AD}"/>
    <cellStyle name="Normal 3" xfId="5" xr:uid="{5C97197D-627E-4A1F-B3F6-4D44FD82B8EB}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1346-E722-4CAA-8DBD-88AF51B03B66}">
  <sheetPr>
    <tabColor rgb="FF00B0F0"/>
  </sheetPr>
  <dimension ref="A1:H87"/>
  <sheetViews>
    <sheetView tabSelected="1" zoomScale="120" zoomScaleNormal="120" workbookViewId="0">
      <selection sqref="A1:E1"/>
    </sheetView>
  </sheetViews>
  <sheetFormatPr defaultColWidth="12" defaultRowHeight="13.9" x14ac:dyDescent="0.4"/>
  <cols>
    <col min="1" max="1" width="13.59765625" style="25" bestFit="1" customWidth="1"/>
    <col min="2" max="2" width="12" style="17"/>
    <col min="3" max="3" width="55.73046875" style="19" customWidth="1"/>
    <col min="4" max="4" width="17.53125" style="44" bestFit="1" customWidth="1"/>
    <col min="5" max="5" width="15.59765625" style="44" customWidth="1"/>
    <col min="6" max="6" width="12" style="17"/>
    <col min="7" max="8" width="0" style="17" hidden="1" customWidth="1"/>
    <col min="9" max="16384" width="12" style="17"/>
  </cols>
  <sheetData>
    <row r="1" spans="1:8" x14ac:dyDescent="0.4">
      <c r="A1" s="113" t="s">
        <v>93</v>
      </c>
      <c r="B1" s="114"/>
      <c r="C1" s="114"/>
      <c r="D1" s="114"/>
      <c r="E1" s="114"/>
      <c r="G1" s="25"/>
      <c r="H1" s="25"/>
    </row>
    <row r="2" spans="1:8" x14ac:dyDescent="0.4">
      <c r="A2" s="113" t="s">
        <v>94</v>
      </c>
      <c r="B2" s="114"/>
      <c r="C2" s="114"/>
      <c r="D2" s="114"/>
      <c r="E2" s="114"/>
      <c r="G2" s="25"/>
      <c r="H2" s="25"/>
    </row>
    <row r="3" spans="1:8" x14ac:dyDescent="0.4">
      <c r="A3" s="113" t="s">
        <v>95</v>
      </c>
      <c r="B3" s="114"/>
      <c r="C3" s="114"/>
      <c r="D3" s="114"/>
      <c r="E3" s="114"/>
      <c r="G3" s="25"/>
      <c r="H3" s="25"/>
    </row>
    <row r="4" spans="1:8" ht="27.75" x14ac:dyDescent="0.4">
      <c r="B4" s="16" t="s">
        <v>96</v>
      </c>
      <c r="C4" s="16" t="s">
        <v>132</v>
      </c>
      <c r="D4" s="58"/>
      <c r="E4" s="58"/>
      <c r="G4" s="18" t="s">
        <v>97</v>
      </c>
      <c r="H4" s="18" t="s">
        <v>98</v>
      </c>
    </row>
    <row r="5" spans="1:8" x14ac:dyDescent="0.4">
      <c r="A5" s="25" t="s">
        <v>99</v>
      </c>
      <c r="B5" s="23">
        <v>4000</v>
      </c>
      <c r="C5" s="24" t="s">
        <v>100</v>
      </c>
      <c r="D5" s="59"/>
      <c r="E5" s="59"/>
      <c r="G5" s="25">
        <v>38</v>
      </c>
      <c r="H5" s="25">
        <v>3</v>
      </c>
    </row>
    <row r="6" spans="1:8" x14ac:dyDescent="0.4">
      <c r="B6" s="17">
        <v>4010</v>
      </c>
      <c r="C6" s="21" t="s">
        <v>101</v>
      </c>
      <c r="D6" s="44">
        <f>Revenue!G14</f>
        <v>0</v>
      </c>
      <c r="G6" s="25"/>
      <c r="H6" s="25"/>
    </row>
    <row r="7" spans="1:8" x14ac:dyDescent="0.4">
      <c r="B7" s="17">
        <v>4020</v>
      </c>
      <c r="C7" s="21" t="s">
        <v>102</v>
      </c>
      <c r="D7" s="44">
        <f>Revenue!G19</f>
        <v>0</v>
      </c>
      <c r="G7" s="25"/>
      <c r="H7" s="25"/>
    </row>
    <row r="8" spans="1:8" s="20" customFormat="1" x14ac:dyDescent="0.4">
      <c r="A8" s="25"/>
      <c r="B8" s="20">
        <v>4000</v>
      </c>
      <c r="C8" s="22" t="s">
        <v>131</v>
      </c>
      <c r="D8" s="46"/>
      <c r="E8" s="47">
        <f>SUM(D6:D7)</f>
        <v>0</v>
      </c>
      <c r="G8" s="25"/>
      <c r="H8" s="25"/>
    </row>
    <row r="9" spans="1:8" x14ac:dyDescent="0.4">
      <c r="C9" s="21"/>
      <c r="G9" s="25"/>
      <c r="H9" s="25"/>
    </row>
    <row r="10" spans="1:8" x14ac:dyDescent="0.4">
      <c r="B10" s="20">
        <v>4100</v>
      </c>
      <c r="C10" s="22" t="s">
        <v>103</v>
      </c>
      <c r="D10" s="46"/>
      <c r="E10" s="108">
        <v>0</v>
      </c>
      <c r="G10" s="25">
        <v>41</v>
      </c>
      <c r="H10" s="25">
        <v>4</v>
      </c>
    </row>
    <row r="11" spans="1:8" x14ac:dyDescent="0.4">
      <c r="B11" s="20"/>
      <c r="C11" s="22"/>
      <c r="D11" s="46"/>
      <c r="E11" s="46"/>
      <c r="G11" s="25"/>
      <c r="H11" s="25"/>
    </row>
    <row r="12" spans="1:8" x14ac:dyDescent="0.4">
      <c r="B12" s="20">
        <v>4200</v>
      </c>
      <c r="C12" s="22" t="s">
        <v>104</v>
      </c>
      <c r="D12" s="46"/>
      <c r="E12" s="108">
        <v>0</v>
      </c>
      <c r="G12" s="25">
        <v>43</v>
      </c>
      <c r="H12" s="25">
        <v>8</v>
      </c>
    </row>
    <row r="13" spans="1:8" x14ac:dyDescent="0.4">
      <c r="C13" s="21"/>
      <c r="G13" s="25"/>
      <c r="H13" s="25"/>
    </row>
    <row r="14" spans="1:8" s="20" customFormat="1" x14ac:dyDescent="0.4">
      <c r="A14" s="31"/>
      <c r="B14" s="23"/>
      <c r="C14" s="24" t="s">
        <v>133</v>
      </c>
      <c r="D14" s="48"/>
      <c r="E14" s="48">
        <f>E8+E10+E12</f>
        <v>0</v>
      </c>
      <c r="G14" s="25"/>
      <c r="H14" s="25"/>
    </row>
    <row r="15" spans="1:8" x14ac:dyDescent="0.4">
      <c r="C15" s="21"/>
      <c r="G15" s="25"/>
      <c r="H15" s="25"/>
    </row>
    <row r="16" spans="1:8" x14ac:dyDescent="0.4">
      <c r="C16" s="21"/>
      <c r="G16" s="25"/>
      <c r="H16" s="25"/>
    </row>
    <row r="17" spans="1:8" x14ac:dyDescent="0.4">
      <c r="A17" s="25" t="s">
        <v>20</v>
      </c>
      <c r="B17" s="20">
        <v>5000</v>
      </c>
      <c r="C17" s="22" t="s">
        <v>30</v>
      </c>
      <c r="D17" s="59"/>
      <c r="E17" s="59"/>
      <c r="G17" s="25"/>
      <c r="H17" s="25">
        <v>12</v>
      </c>
    </row>
    <row r="18" spans="1:8" x14ac:dyDescent="0.4">
      <c r="B18" s="17">
        <v>5010</v>
      </c>
      <c r="C18" s="21" t="s">
        <v>105</v>
      </c>
      <c r="D18" s="55">
        <f>'Officer Compensation'!C14</f>
        <v>0</v>
      </c>
      <c r="G18" s="25">
        <v>45</v>
      </c>
      <c r="H18" s="25"/>
    </row>
    <row r="19" spans="1:8" x14ac:dyDescent="0.4">
      <c r="B19" s="17">
        <v>5020</v>
      </c>
      <c r="C19" s="21" t="s">
        <v>106</v>
      </c>
      <c r="D19" s="56">
        <f>'Officer Compensation'!C24</f>
        <v>0</v>
      </c>
      <c r="G19" s="25">
        <v>46</v>
      </c>
      <c r="H19" s="25"/>
    </row>
    <row r="20" spans="1:8" x14ac:dyDescent="0.4">
      <c r="B20" s="17">
        <v>5050</v>
      </c>
      <c r="C20" s="21" t="s">
        <v>107</v>
      </c>
      <c r="D20" s="56">
        <f>'Officer Compensation'!C28</f>
        <v>0</v>
      </c>
      <c r="G20" s="25"/>
      <c r="H20" s="25"/>
    </row>
    <row r="21" spans="1:8" ht="13.5" x14ac:dyDescent="0.35">
      <c r="A21" s="45"/>
      <c r="C21" s="21" t="s">
        <v>138</v>
      </c>
      <c r="E21" s="57">
        <f>SUM(D18:D20)</f>
        <v>0</v>
      </c>
      <c r="G21" s="45"/>
      <c r="H21" s="45"/>
    </row>
    <row r="22" spans="1:8" x14ac:dyDescent="0.4">
      <c r="C22" s="21"/>
      <c r="G22" s="25"/>
      <c r="H22" s="25"/>
    </row>
    <row r="23" spans="1:8" x14ac:dyDescent="0.4">
      <c r="B23" s="20">
        <v>5100</v>
      </c>
      <c r="C23" s="22" t="s">
        <v>32</v>
      </c>
      <c r="D23" s="59"/>
      <c r="E23" s="59"/>
      <c r="G23" s="25">
        <v>47</v>
      </c>
      <c r="H23" s="25"/>
    </row>
    <row r="24" spans="1:8" x14ac:dyDescent="0.4">
      <c r="B24" s="17">
        <v>5110</v>
      </c>
      <c r="C24" s="21" t="s">
        <v>108</v>
      </c>
      <c r="D24" s="55">
        <f>'Per Capita Tax'!H16</f>
        <v>0</v>
      </c>
      <c r="G24" s="25"/>
      <c r="H24" s="25"/>
    </row>
    <row r="25" spans="1:8" x14ac:dyDescent="0.4">
      <c r="B25" s="17">
        <v>5120</v>
      </c>
      <c r="C25" s="21" t="s">
        <v>109</v>
      </c>
      <c r="D25" s="56">
        <f>'Per Capita Tax'!H22</f>
        <v>0</v>
      </c>
      <c r="G25" s="25"/>
      <c r="H25" s="25"/>
    </row>
    <row r="26" spans="1:8" x14ac:dyDescent="0.4">
      <c r="B26" s="17">
        <v>5130</v>
      </c>
      <c r="C26" s="21" t="s">
        <v>110</v>
      </c>
      <c r="D26" s="56">
        <f>'Per Capita Tax'!H28</f>
        <v>0</v>
      </c>
      <c r="G26" s="25"/>
      <c r="H26" s="25"/>
    </row>
    <row r="27" spans="1:8" ht="13.5" x14ac:dyDescent="0.35">
      <c r="A27" s="45"/>
      <c r="C27" s="21" t="s">
        <v>19</v>
      </c>
      <c r="E27" s="57">
        <f>SUM(D24:D26)</f>
        <v>0</v>
      </c>
      <c r="G27" s="45"/>
      <c r="H27" s="45"/>
    </row>
    <row r="28" spans="1:8" x14ac:dyDescent="0.4">
      <c r="C28" s="21"/>
      <c r="G28" s="25"/>
      <c r="H28" s="25"/>
    </row>
    <row r="29" spans="1:8" x14ac:dyDescent="0.4">
      <c r="B29" s="20">
        <v>5200</v>
      </c>
      <c r="C29" s="22" t="s">
        <v>111</v>
      </c>
      <c r="D29" s="59"/>
      <c r="E29" s="59"/>
      <c r="G29" s="25">
        <v>48</v>
      </c>
      <c r="H29" s="25"/>
    </row>
    <row r="30" spans="1:8" x14ac:dyDescent="0.4">
      <c r="B30" s="17">
        <v>5210</v>
      </c>
      <c r="C30" s="21" t="s">
        <v>112</v>
      </c>
      <c r="D30" s="106"/>
      <c r="G30" s="25"/>
      <c r="H30" s="25"/>
    </row>
    <row r="31" spans="1:8" x14ac:dyDescent="0.4">
      <c r="B31" s="17">
        <v>5220</v>
      </c>
      <c r="C31" s="21" t="s">
        <v>113</v>
      </c>
      <c r="D31" s="107"/>
      <c r="G31" s="25"/>
      <c r="H31" s="25"/>
    </row>
    <row r="32" spans="1:8" x14ac:dyDescent="0.4">
      <c r="B32" s="17">
        <v>5230</v>
      </c>
      <c r="C32" s="21" t="s">
        <v>114</v>
      </c>
      <c r="D32" s="56">
        <f>'Office and Adm Expenses'!C8</f>
        <v>0</v>
      </c>
      <c r="G32" s="25"/>
      <c r="H32" s="25"/>
    </row>
    <row r="33" spans="2:8" x14ac:dyDescent="0.4">
      <c r="B33" s="17">
        <v>5235</v>
      </c>
      <c r="C33" s="21" t="s">
        <v>156</v>
      </c>
      <c r="D33" s="56">
        <f>'Office and Adm Expenses'!C13</f>
        <v>0</v>
      </c>
      <c r="G33" s="25"/>
      <c r="H33" s="25"/>
    </row>
    <row r="34" spans="2:8" x14ac:dyDescent="0.4">
      <c r="B34" s="17">
        <v>5240</v>
      </c>
      <c r="C34" s="21" t="s">
        <v>116</v>
      </c>
      <c r="D34" s="56">
        <f>'Office and Adm Expenses'!C17</f>
        <v>0</v>
      </c>
      <c r="G34" s="25"/>
      <c r="H34" s="25"/>
    </row>
    <row r="35" spans="2:8" x14ac:dyDescent="0.4">
      <c r="B35" s="17">
        <v>5245</v>
      </c>
      <c r="C35" s="21" t="s">
        <v>117</v>
      </c>
      <c r="D35" s="56">
        <f>'Office and Adm Expenses'!C22</f>
        <v>0</v>
      </c>
      <c r="G35" s="25"/>
      <c r="H35" s="25"/>
    </row>
    <row r="36" spans="2:8" x14ac:dyDescent="0.4">
      <c r="B36" s="17">
        <v>5250</v>
      </c>
      <c r="C36" s="21" t="s">
        <v>118</v>
      </c>
      <c r="D36" s="56">
        <f>'Office and Adm Expenses'!C27</f>
        <v>0</v>
      </c>
      <c r="G36" s="25"/>
      <c r="H36" s="25"/>
    </row>
    <row r="37" spans="2:8" x14ac:dyDescent="0.4">
      <c r="B37" s="17">
        <v>5260</v>
      </c>
      <c r="C37" s="21" t="s">
        <v>119</v>
      </c>
      <c r="D37" s="56">
        <f>'Office and Adm Expenses'!C32</f>
        <v>0</v>
      </c>
      <c r="G37" s="25"/>
      <c r="H37" s="25"/>
    </row>
    <row r="38" spans="2:8" x14ac:dyDescent="0.4">
      <c r="B38" s="17">
        <v>5270</v>
      </c>
      <c r="C38" s="21" t="s">
        <v>168</v>
      </c>
      <c r="D38" s="56">
        <f>'Office and Adm Expenses'!C36</f>
        <v>0</v>
      </c>
      <c r="G38" s="25"/>
      <c r="H38" s="25"/>
    </row>
    <row r="39" spans="2:8" x14ac:dyDescent="0.4">
      <c r="B39" s="17">
        <v>5280</v>
      </c>
      <c r="C39" s="21" t="s">
        <v>120</v>
      </c>
      <c r="D39" s="56">
        <f>'Travel Cost estimation'!D126</f>
        <v>0</v>
      </c>
      <c r="G39" s="25"/>
      <c r="H39" s="25"/>
    </row>
    <row r="40" spans="2:8" x14ac:dyDescent="0.4">
      <c r="B40" s="17">
        <v>5285</v>
      </c>
      <c r="C40" s="21" t="s">
        <v>157</v>
      </c>
      <c r="D40" s="56">
        <f>'Travel Cost estimation'!D127</f>
        <v>0</v>
      </c>
      <c r="G40" s="25"/>
      <c r="H40" s="25"/>
    </row>
    <row r="41" spans="2:8" x14ac:dyDescent="0.4">
      <c r="B41" s="17">
        <v>5290</v>
      </c>
      <c r="C41" s="21" t="s">
        <v>115</v>
      </c>
      <c r="D41" s="56">
        <f>'Travel Cost estimation'!D128</f>
        <v>0</v>
      </c>
      <c r="G41" s="25"/>
      <c r="H41" s="25"/>
    </row>
    <row r="42" spans="2:8" x14ac:dyDescent="0.4">
      <c r="B42" s="17">
        <v>5295</v>
      </c>
      <c r="C42" s="21" t="s">
        <v>158</v>
      </c>
      <c r="D42" s="107"/>
      <c r="G42" s="25"/>
      <c r="H42" s="25"/>
    </row>
    <row r="43" spans="2:8" x14ac:dyDescent="0.4">
      <c r="C43" s="21" t="s">
        <v>147</v>
      </c>
      <c r="E43" s="57">
        <f>SUM(D30:D42)</f>
        <v>0</v>
      </c>
      <c r="G43" s="25"/>
      <c r="H43" s="25"/>
    </row>
    <row r="44" spans="2:8" x14ac:dyDescent="0.4">
      <c r="C44" s="21"/>
      <c r="G44" s="25"/>
      <c r="H44" s="25"/>
    </row>
    <row r="45" spans="2:8" x14ac:dyDescent="0.4">
      <c r="B45" s="20">
        <v>5300</v>
      </c>
      <c r="C45" s="22" t="s">
        <v>26</v>
      </c>
      <c r="D45" s="59"/>
      <c r="E45" s="59"/>
      <c r="G45" s="25">
        <v>49</v>
      </c>
      <c r="H45" s="25">
        <v>13</v>
      </c>
    </row>
    <row r="46" spans="2:8" x14ac:dyDescent="0.4">
      <c r="B46" s="17">
        <v>5310</v>
      </c>
      <c r="C46" s="21" t="s">
        <v>123</v>
      </c>
      <c r="D46" s="106"/>
      <c r="G46" s="25"/>
      <c r="H46" s="25"/>
    </row>
    <row r="47" spans="2:8" x14ac:dyDescent="0.4">
      <c r="B47" s="17">
        <v>5320</v>
      </c>
      <c r="C47" s="21" t="s">
        <v>121</v>
      </c>
      <c r="D47" s="106"/>
      <c r="G47" s="25"/>
      <c r="H47" s="25"/>
    </row>
    <row r="48" spans="2:8" x14ac:dyDescent="0.4">
      <c r="B48" s="17">
        <v>5330</v>
      </c>
      <c r="C48" s="21" t="s">
        <v>122</v>
      </c>
      <c r="D48" s="106"/>
      <c r="G48" s="25"/>
      <c r="H48" s="25"/>
    </row>
    <row r="49" spans="1:8" x14ac:dyDescent="0.4">
      <c r="C49" s="21" t="s">
        <v>148</v>
      </c>
      <c r="E49" s="57">
        <f>SUM(D46:D48)</f>
        <v>0</v>
      </c>
      <c r="G49" s="25"/>
      <c r="H49" s="25"/>
    </row>
    <row r="50" spans="1:8" x14ac:dyDescent="0.4">
      <c r="C50" s="21"/>
      <c r="G50" s="25"/>
      <c r="H50" s="25"/>
    </row>
    <row r="51" spans="1:8" x14ac:dyDescent="0.4">
      <c r="B51" s="20">
        <v>5400</v>
      </c>
      <c r="C51" s="22" t="s">
        <v>41</v>
      </c>
      <c r="D51" s="46"/>
      <c r="E51" s="108"/>
      <c r="G51" s="25">
        <v>50</v>
      </c>
      <c r="H51" s="25"/>
    </row>
    <row r="52" spans="1:8" x14ac:dyDescent="0.4">
      <c r="B52" s="20"/>
      <c r="C52" s="22"/>
      <c r="D52" s="46"/>
      <c r="E52" s="46"/>
      <c r="G52" s="25"/>
      <c r="H52" s="25"/>
    </row>
    <row r="53" spans="1:8" x14ac:dyDescent="0.4">
      <c r="B53" s="20">
        <v>5500</v>
      </c>
      <c r="C53" s="22" t="s">
        <v>40</v>
      </c>
      <c r="D53" s="46"/>
      <c r="E53" s="108"/>
      <c r="G53" s="25">
        <v>51</v>
      </c>
      <c r="H53" s="25"/>
    </row>
    <row r="54" spans="1:8" x14ac:dyDescent="0.4">
      <c r="B54" s="20"/>
      <c r="C54" s="22"/>
      <c r="D54" s="46"/>
      <c r="E54" s="46"/>
      <c r="G54" s="25"/>
      <c r="H54" s="25"/>
    </row>
    <row r="55" spans="1:8" x14ac:dyDescent="0.4">
      <c r="B55" s="20">
        <v>5600</v>
      </c>
      <c r="C55" s="22" t="s">
        <v>124</v>
      </c>
      <c r="D55" s="59"/>
      <c r="E55" s="59"/>
    </row>
    <row r="56" spans="1:8" x14ac:dyDescent="0.4">
      <c r="B56" s="17">
        <v>5610</v>
      </c>
      <c r="C56" s="21" t="s">
        <v>127</v>
      </c>
      <c r="D56" s="55">
        <f>'Membership-Organizing &amp; Other'!C6</f>
        <v>0</v>
      </c>
    </row>
    <row r="57" spans="1:8" x14ac:dyDescent="0.4">
      <c r="B57" s="17">
        <v>5620</v>
      </c>
      <c r="C57" s="21" t="s">
        <v>128</v>
      </c>
      <c r="D57" s="55">
        <f>'Membership-Organizing &amp; Other'!C11</f>
        <v>0</v>
      </c>
    </row>
    <row r="58" spans="1:8" x14ac:dyDescent="0.4">
      <c r="B58" s="17">
        <v>5630</v>
      </c>
      <c r="C58" s="21" t="s">
        <v>129</v>
      </c>
      <c r="D58" s="106"/>
    </row>
    <row r="59" spans="1:8" x14ac:dyDescent="0.4">
      <c r="B59" s="17">
        <v>5640</v>
      </c>
      <c r="C59" s="21" t="s">
        <v>125</v>
      </c>
      <c r="D59" s="55">
        <f>'Membership-Organizing &amp; Other'!C17</f>
        <v>0</v>
      </c>
    </row>
    <row r="60" spans="1:8" x14ac:dyDescent="0.4">
      <c r="B60" s="17">
        <v>5650</v>
      </c>
      <c r="C60" s="21" t="s">
        <v>126</v>
      </c>
      <c r="D60" s="56">
        <f>'Membership-Organizing &amp; Other'!C24</f>
        <v>0</v>
      </c>
    </row>
    <row r="61" spans="1:8" x14ac:dyDescent="0.4">
      <c r="B61" s="17">
        <v>5660</v>
      </c>
      <c r="C61" s="21" t="s">
        <v>159</v>
      </c>
      <c r="D61" s="107"/>
      <c r="G61" s="25">
        <v>54</v>
      </c>
    </row>
    <row r="62" spans="1:8" x14ac:dyDescent="0.4">
      <c r="C62" s="21" t="s">
        <v>149</v>
      </c>
      <c r="E62" s="57">
        <f>SUM(D56:D61)</f>
        <v>0</v>
      </c>
      <c r="G62" s="26" t="s">
        <v>130</v>
      </c>
    </row>
    <row r="64" spans="1:8" x14ac:dyDescent="0.4">
      <c r="A64" s="31"/>
      <c r="B64" s="23"/>
      <c r="C64" s="24" t="s">
        <v>150</v>
      </c>
      <c r="D64" s="48"/>
      <c r="E64" s="48">
        <f>E21+E27+E43+E49+E51+E53+E62</f>
        <v>0</v>
      </c>
    </row>
    <row r="66" spans="1:5" x14ac:dyDescent="0.4">
      <c r="A66" s="31"/>
      <c r="B66" s="23"/>
      <c r="C66" s="24" t="s">
        <v>152</v>
      </c>
      <c r="D66" s="48"/>
      <c r="E66" s="48">
        <f>E14-E64</f>
        <v>0</v>
      </c>
    </row>
    <row r="68" spans="1:5" x14ac:dyDescent="0.4">
      <c r="B68" s="29" t="s">
        <v>27</v>
      </c>
      <c r="C68" s="30"/>
      <c r="D68" s="60"/>
      <c r="E68" s="61"/>
    </row>
    <row r="69" spans="1:5" x14ac:dyDescent="0.4">
      <c r="B69" s="27"/>
      <c r="C69" s="30" t="s">
        <v>28</v>
      </c>
      <c r="D69" s="60" t="s">
        <v>44</v>
      </c>
      <c r="E69" s="122">
        <v>0</v>
      </c>
    </row>
    <row r="70" spans="1:5" x14ac:dyDescent="0.4">
      <c r="B70" s="27"/>
      <c r="C70" s="30" t="s">
        <v>29</v>
      </c>
      <c r="D70" s="60" t="s">
        <v>44</v>
      </c>
      <c r="E70" s="122">
        <v>0</v>
      </c>
    </row>
    <row r="71" spans="1:5" x14ac:dyDescent="0.4">
      <c r="B71" s="30"/>
      <c r="C71" s="30" t="s">
        <v>42</v>
      </c>
      <c r="D71" s="60"/>
      <c r="E71" s="122">
        <f>D85</f>
        <v>0</v>
      </c>
    </row>
    <row r="73" spans="1:5" x14ac:dyDescent="0.4">
      <c r="A73" s="31"/>
      <c r="B73" s="23"/>
      <c r="C73" s="24" t="s">
        <v>153</v>
      </c>
      <c r="D73" s="48"/>
      <c r="E73" s="48">
        <f>E66-E69-E70-E71</f>
        <v>0</v>
      </c>
    </row>
    <row r="75" spans="1:5" ht="13.5" x14ac:dyDescent="0.35">
      <c r="A75" s="27"/>
      <c r="C75" s="17"/>
      <c r="D75" s="17"/>
      <c r="E75" s="17"/>
    </row>
    <row r="76" spans="1:5" ht="13.5" x14ac:dyDescent="0.35">
      <c r="A76" s="27"/>
      <c r="C76" s="17"/>
      <c r="D76" s="17"/>
      <c r="E76" s="17"/>
    </row>
    <row r="77" spans="1:5" ht="13.5" x14ac:dyDescent="0.35">
      <c r="A77" s="27"/>
      <c r="C77" s="17"/>
      <c r="D77" s="17"/>
      <c r="E77" s="17"/>
    </row>
    <row r="78" spans="1:5" x14ac:dyDescent="0.4">
      <c r="A78" s="72" t="s">
        <v>151</v>
      </c>
      <c r="B78" s="27"/>
      <c r="C78" s="70" t="s">
        <v>4</v>
      </c>
      <c r="D78" s="71">
        <v>46022</v>
      </c>
      <c r="E78" s="62"/>
    </row>
    <row r="79" spans="1:5" ht="13.5" x14ac:dyDescent="0.35">
      <c r="A79" s="111" t="s">
        <v>5</v>
      </c>
      <c r="B79" s="112"/>
      <c r="C79" s="28" t="s">
        <v>6</v>
      </c>
      <c r="D79" s="63"/>
      <c r="E79" s="69"/>
    </row>
    <row r="80" spans="1:5" ht="13.5" x14ac:dyDescent="0.35">
      <c r="A80" s="111" t="s">
        <v>7</v>
      </c>
      <c r="B80" s="112"/>
      <c r="C80" s="28" t="s">
        <v>6</v>
      </c>
      <c r="D80" s="63"/>
      <c r="E80" s="69"/>
    </row>
    <row r="81" spans="1:5" thickBot="1" x14ac:dyDescent="0.4">
      <c r="A81" s="111" t="s">
        <v>8</v>
      </c>
      <c r="B81" s="112"/>
      <c r="C81" s="28" t="s">
        <v>6</v>
      </c>
      <c r="D81" s="63"/>
      <c r="E81" s="69"/>
    </row>
    <row r="82" spans="1:5" ht="14.25" thickBot="1" x14ac:dyDescent="0.45">
      <c r="A82" s="27"/>
      <c r="B82" s="27"/>
      <c r="C82" s="65" t="s">
        <v>9</v>
      </c>
      <c r="D82" s="67">
        <f>SUM(D79:D81)</f>
        <v>0</v>
      </c>
      <c r="E82" s="66"/>
    </row>
    <row r="83" spans="1:5" x14ac:dyDescent="0.4">
      <c r="A83" s="27"/>
      <c r="B83" s="27"/>
      <c r="C83" s="27"/>
      <c r="D83" s="68"/>
      <c r="E83" s="66"/>
    </row>
    <row r="84" spans="1:5" ht="14.25" thickBot="1" x14ac:dyDescent="0.45">
      <c r="A84" s="27"/>
      <c r="B84" s="27"/>
      <c r="C84" s="27"/>
      <c r="D84" s="68"/>
      <c r="E84" s="66"/>
    </row>
    <row r="85" spans="1:5" ht="13.8" customHeight="1" thickBot="1" x14ac:dyDescent="0.45">
      <c r="A85" s="27"/>
      <c r="B85" s="109" t="s">
        <v>43</v>
      </c>
      <c r="C85" s="115"/>
      <c r="D85" s="64"/>
      <c r="E85" s="60"/>
    </row>
    <row r="86" spans="1:5" ht="13.8" customHeight="1" thickBot="1" x14ac:dyDescent="0.45">
      <c r="A86" s="27"/>
      <c r="B86" s="109" t="s">
        <v>10</v>
      </c>
      <c r="C86" s="110"/>
      <c r="D86" s="64">
        <f>D82+D85</f>
        <v>0</v>
      </c>
      <c r="E86" s="60"/>
    </row>
    <row r="87" spans="1:5" ht="13.5" x14ac:dyDescent="0.35">
      <c r="A87" s="27"/>
      <c r="B87" s="27"/>
      <c r="C87" s="27"/>
      <c r="D87" s="60"/>
      <c r="E87" s="60"/>
    </row>
  </sheetData>
  <mergeCells count="8">
    <mergeCell ref="B86:C86"/>
    <mergeCell ref="A79:B79"/>
    <mergeCell ref="A80:B80"/>
    <mergeCell ref="A81:B81"/>
    <mergeCell ref="A1:E1"/>
    <mergeCell ref="A2:E2"/>
    <mergeCell ref="A3:E3"/>
    <mergeCell ref="B85:C85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D619-9158-40C6-BD32-D1E982E9AE2C}">
  <sheetPr>
    <tabColor theme="9" tint="-0.249977111117893"/>
  </sheetPr>
  <dimension ref="A1:H20"/>
  <sheetViews>
    <sheetView workbookViewId="0"/>
  </sheetViews>
  <sheetFormatPr defaultRowHeight="14.25" x14ac:dyDescent="0.45"/>
  <cols>
    <col min="1" max="1" width="21.73046875" customWidth="1"/>
    <col min="2" max="7" width="15.59765625" customWidth="1"/>
    <col min="8" max="8" width="18.265625" customWidth="1"/>
  </cols>
  <sheetData>
    <row r="1" spans="1:8" ht="18" x14ac:dyDescent="0.55000000000000004">
      <c r="A1" s="15" t="s">
        <v>92</v>
      </c>
      <c r="B1" s="15"/>
      <c r="C1" s="15"/>
      <c r="D1" s="15"/>
      <c r="E1" s="15"/>
      <c r="F1" s="15"/>
      <c r="G1" s="15"/>
    </row>
    <row r="2" spans="1:8" x14ac:dyDescent="0.45">
      <c r="A2" s="6" t="s">
        <v>0</v>
      </c>
    </row>
    <row r="3" spans="1:8" x14ac:dyDescent="0.45">
      <c r="A3" s="6" t="s">
        <v>1</v>
      </c>
    </row>
    <row r="4" spans="1:8" x14ac:dyDescent="0.45">
      <c r="A4" s="6" t="s">
        <v>2</v>
      </c>
    </row>
    <row r="5" spans="1:8" x14ac:dyDescent="0.45">
      <c r="A5" s="6" t="s">
        <v>3</v>
      </c>
    </row>
    <row r="8" spans="1:8" ht="18" x14ac:dyDescent="0.55000000000000004">
      <c r="A8" s="5" t="s">
        <v>11</v>
      </c>
    </row>
    <row r="9" spans="1:8" x14ac:dyDescent="0.45">
      <c r="A9" s="35" t="s">
        <v>88</v>
      </c>
      <c r="B9" s="35" t="s">
        <v>12</v>
      </c>
      <c r="C9" s="35" t="s">
        <v>13</v>
      </c>
      <c r="D9" s="35" t="s">
        <v>14</v>
      </c>
      <c r="E9" s="35" t="s">
        <v>15</v>
      </c>
      <c r="F9" s="35" t="s">
        <v>16</v>
      </c>
      <c r="H9" s="3"/>
    </row>
    <row r="10" spans="1:8" x14ac:dyDescent="0.45">
      <c r="A10" s="1" t="s">
        <v>89</v>
      </c>
      <c r="B10" s="1"/>
      <c r="C10" s="12"/>
      <c r="D10" s="7">
        <f>B10*C10</f>
        <v>0</v>
      </c>
      <c r="E10" s="14">
        <v>26</v>
      </c>
      <c r="F10" s="10">
        <f>D10*E10</f>
        <v>0</v>
      </c>
    </row>
    <row r="11" spans="1:8" x14ac:dyDescent="0.45">
      <c r="A11" s="1" t="s">
        <v>90</v>
      </c>
      <c r="B11" s="1"/>
      <c r="C11" s="12"/>
      <c r="D11" s="7">
        <f t="shared" ref="D11:D13" si="0">B11*C11</f>
        <v>0</v>
      </c>
      <c r="E11" s="14">
        <v>26</v>
      </c>
      <c r="F11" s="10">
        <f>D11*E11</f>
        <v>0</v>
      </c>
    </row>
    <row r="12" spans="1:8" x14ac:dyDescent="0.45">
      <c r="A12" s="1"/>
      <c r="B12" s="1"/>
      <c r="C12" s="12"/>
      <c r="D12" s="7">
        <f t="shared" si="0"/>
        <v>0</v>
      </c>
      <c r="E12" s="14"/>
      <c r="F12" s="10">
        <f t="shared" ref="F12:F13" si="1">D12*E12</f>
        <v>0</v>
      </c>
    </row>
    <row r="13" spans="1:8" x14ac:dyDescent="0.45">
      <c r="A13" s="1"/>
      <c r="B13" s="1"/>
      <c r="C13" s="12"/>
      <c r="D13" s="7">
        <f t="shared" si="0"/>
        <v>0</v>
      </c>
      <c r="E13" s="14"/>
      <c r="F13" s="10">
        <f t="shared" si="1"/>
        <v>0</v>
      </c>
    </row>
    <row r="14" spans="1:8" x14ac:dyDescent="0.45">
      <c r="A14" s="32" t="s">
        <v>134</v>
      </c>
      <c r="B14" s="33"/>
      <c r="C14" s="7"/>
      <c r="D14" s="7"/>
      <c r="E14" s="33"/>
      <c r="F14" s="10"/>
      <c r="G14" s="10">
        <f>SUM(F10:F13)</f>
        <v>0</v>
      </c>
    </row>
    <row r="15" spans="1:8" x14ac:dyDescent="0.45">
      <c r="A15" s="11"/>
      <c r="B15" s="1"/>
      <c r="C15" s="12"/>
      <c r="D15" s="7"/>
      <c r="E15" s="14"/>
      <c r="F15" s="10"/>
    </row>
    <row r="16" spans="1:8" x14ac:dyDescent="0.45">
      <c r="A16" s="1" t="s">
        <v>91</v>
      </c>
      <c r="B16" s="1"/>
      <c r="C16" s="12"/>
      <c r="D16" s="7">
        <f>B16*C16</f>
        <v>0</v>
      </c>
      <c r="E16" s="14">
        <v>1</v>
      </c>
      <c r="F16" s="10">
        <f>D16*E16</f>
        <v>0</v>
      </c>
    </row>
    <row r="17" spans="1:7" x14ac:dyDescent="0.45">
      <c r="A17" s="11"/>
      <c r="B17" s="1"/>
      <c r="C17" s="12"/>
      <c r="D17" s="7">
        <f>B17*C17</f>
        <v>0</v>
      </c>
      <c r="E17" s="14">
        <v>12</v>
      </c>
      <c r="F17" s="10">
        <f>D17*E17</f>
        <v>0</v>
      </c>
    </row>
    <row r="18" spans="1:7" x14ac:dyDescent="0.45">
      <c r="A18" s="36"/>
      <c r="B18" s="37"/>
      <c r="C18" s="13"/>
      <c r="D18" s="38">
        <f t="shared" ref="D18" si="2">B18*C18</f>
        <v>0</v>
      </c>
      <c r="E18" s="39">
        <v>26</v>
      </c>
      <c r="F18" s="40">
        <f t="shared" ref="F18" si="3">D18*E18</f>
        <v>0</v>
      </c>
    </row>
    <row r="19" spans="1:7" x14ac:dyDescent="0.45">
      <c r="A19" s="32" t="s">
        <v>135</v>
      </c>
      <c r="B19" s="33"/>
      <c r="C19" s="7"/>
      <c r="D19" s="7"/>
      <c r="E19" s="33"/>
      <c r="F19" s="10"/>
      <c r="G19" s="10">
        <f>SUM(F16:F19)</f>
        <v>0</v>
      </c>
    </row>
    <row r="20" spans="1:7" ht="14.65" thickBot="1" x14ac:dyDescent="0.5">
      <c r="A20" s="43" t="s">
        <v>17</v>
      </c>
      <c r="B20" s="41">
        <f>SUM(B10:B18)</f>
        <v>0</v>
      </c>
      <c r="D20" s="42">
        <f>SUM(D10:D18)</f>
        <v>0</v>
      </c>
      <c r="G20" s="42">
        <f>G14+G19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A9BD-ED54-431F-AC4C-C2B8359C3140}">
  <sheetPr>
    <tabColor theme="8" tint="0.39997558519241921"/>
  </sheetPr>
  <dimension ref="A1:C28"/>
  <sheetViews>
    <sheetView workbookViewId="0"/>
  </sheetViews>
  <sheetFormatPr defaultRowHeight="14.25" x14ac:dyDescent="0.45"/>
  <cols>
    <col min="1" max="1" width="28.53125" customWidth="1"/>
    <col min="2" max="2" width="17.796875" customWidth="1"/>
    <col min="3" max="3" width="21.53125" style="50" bestFit="1" customWidth="1"/>
  </cols>
  <sheetData>
    <row r="1" spans="1:3" x14ac:dyDescent="0.45">
      <c r="A1" t="s">
        <v>56</v>
      </c>
    </row>
    <row r="2" spans="1:3" x14ac:dyDescent="0.45">
      <c r="A2" t="s">
        <v>57</v>
      </c>
      <c r="B2">
        <v>2024</v>
      </c>
    </row>
    <row r="5" spans="1:3" x14ac:dyDescent="0.45">
      <c r="A5" s="116" t="s">
        <v>31</v>
      </c>
      <c r="B5" s="116"/>
      <c r="C5" s="116"/>
    </row>
    <row r="6" spans="1:3" x14ac:dyDescent="0.45">
      <c r="A6" s="34" t="s">
        <v>136</v>
      </c>
      <c r="B6" s="34" t="s">
        <v>58</v>
      </c>
      <c r="C6" s="51" t="s">
        <v>64</v>
      </c>
    </row>
    <row r="7" spans="1:3" x14ac:dyDescent="0.45">
      <c r="A7" s="1"/>
      <c r="B7" s="49" t="s">
        <v>59</v>
      </c>
      <c r="C7" s="52"/>
    </row>
    <row r="8" spans="1:3" x14ac:dyDescent="0.45">
      <c r="A8" s="1"/>
      <c r="B8" s="49" t="s">
        <v>60</v>
      </c>
      <c r="C8" s="52"/>
    </row>
    <row r="9" spans="1:3" x14ac:dyDescent="0.45">
      <c r="A9" s="1"/>
      <c r="B9" s="49" t="s">
        <v>61</v>
      </c>
      <c r="C9" s="52"/>
    </row>
    <row r="10" spans="1:3" x14ac:dyDescent="0.45">
      <c r="A10" s="1"/>
      <c r="B10" s="49" t="s">
        <v>62</v>
      </c>
      <c r="C10" s="52"/>
    </row>
    <row r="11" spans="1:3" x14ac:dyDescent="0.45">
      <c r="A11" s="1"/>
      <c r="B11" s="49" t="s">
        <v>63</v>
      </c>
      <c r="C11" s="52"/>
    </row>
    <row r="12" spans="1:3" x14ac:dyDescent="0.45">
      <c r="A12" s="11"/>
      <c r="B12" s="32" t="s">
        <v>17</v>
      </c>
      <c r="C12" s="53">
        <f>SUM(C7:C11)</f>
        <v>0</v>
      </c>
    </row>
    <row r="13" spans="1:3" x14ac:dyDescent="0.45">
      <c r="A13" s="1"/>
      <c r="B13" s="1"/>
      <c r="C13" s="52"/>
    </row>
    <row r="14" spans="1:3" x14ac:dyDescent="0.45">
      <c r="A14" s="1"/>
      <c r="B14" s="49" t="s">
        <v>65</v>
      </c>
      <c r="C14" s="54">
        <f>C12*12</f>
        <v>0</v>
      </c>
    </row>
    <row r="17" spans="1:3" x14ac:dyDescent="0.45">
      <c r="A17" s="116" t="s">
        <v>155</v>
      </c>
      <c r="B17" s="116"/>
      <c r="C17" s="116"/>
    </row>
    <row r="18" spans="1:3" x14ac:dyDescent="0.45">
      <c r="A18" s="34" t="s">
        <v>136</v>
      </c>
      <c r="B18" s="34" t="s">
        <v>58</v>
      </c>
      <c r="C18" s="51" t="s">
        <v>64</v>
      </c>
    </row>
    <row r="19" spans="1:3" x14ac:dyDescent="0.45">
      <c r="A19" s="1"/>
      <c r="B19" s="49" t="s">
        <v>137</v>
      </c>
      <c r="C19" s="52"/>
    </row>
    <row r="20" spans="1:3" x14ac:dyDescent="0.45">
      <c r="A20" s="1"/>
      <c r="B20" s="49"/>
      <c r="C20" s="52"/>
    </row>
    <row r="21" spans="1:3" x14ac:dyDescent="0.45">
      <c r="A21" s="1"/>
      <c r="B21" s="49"/>
      <c r="C21" s="52"/>
    </row>
    <row r="22" spans="1:3" x14ac:dyDescent="0.45">
      <c r="A22" s="11"/>
      <c r="B22" s="32" t="s">
        <v>17</v>
      </c>
      <c r="C22" s="53">
        <f>SUM(C19:C21)</f>
        <v>0</v>
      </c>
    </row>
    <row r="23" spans="1:3" x14ac:dyDescent="0.45">
      <c r="A23" s="1"/>
      <c r="B23" s="1"/>
      <c r="C23" s="52"/>
    </row>
    <row r="24" spans="1:3" x14ac:dyDescent="0.45">
      <c r="A24" s="1"/>
      <c r="B24" s="49" t="s">
        <v>65</v>
      </c>
      <c r="C24" s="54">
        <f>C22*12</f>
        <v>0</v>
      </c>
    </row>
    <row r="27" spans="1:3" x14ac:dyDescent="0.45">
      <c r="A27" s="116" t="s">
        <v>23</v>
      </c>
      <c r="B27" s="116"/>
      <c r="C27" s="116"/>
    </row>
    <row r="28" spans="1:3" x14ac:dyDescent="0.45">
      <c r="A28" s="34" t="s">
        <v>23</v>
      </c>
      <c r="B28" s="34"/>
      <c r="C28" s="51">
        <f>(C14+C24)*0.1</f>
        <v>0</v>
      </c>
    </row>
  </sheetData>
  <mergeCells count="3">
    <mergeCell ref="A5:C5"/>
    <mergeCell ref="A17:C17"/>
    <mergeCell ref="A27:C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7CEB-392B-4C08-80C2-1CDC5E23303F}">
  <sheetPr>
    <tabColor rgb="FFFF0000"/>
  </sheetPr>
  <dimension ref="A1:I29"/>
  <sheetViews>
    <sheetView workbookViewId="0"/>
  </sheetViews>
  <sheetFormatPr defaultRowHeight="14.25" x14ac:dyDescent="0.45"/>
  <cols>
    <col min="1" max="1" width="21.19921875" customWidth="1"/>
    <col min="2" max="2" width="21.73046875" customWidth="1"/>
    <col min="3" max="8" width="15.59765625" customWidth="1"/>
    <col min="9" max="9" width="18.265625" customWidth="1"/>
  </cols>
  <sheetData>
    <row r="1" spans="1:9" ht="18" x14ac:dyDescent="0.55000000000000004">
      <c r="A1" s="15" t="s">
        <v>92</v>
      </c>
      <c r="C1" s="15"/>
      <c r="D1" s="15"/>
      <c r="E1" s="15"/>
      <c r="F1" s="15"/>
      <c r="G1" s="15"/>
      <c r="H1" s="15"/>
    </row>
    <row r="2" spans="1:9" x14ac:dyDescent="0.45">
      <c r="A2" s="6" t="s">
        <v>0</v>
      </c>
    </row>
    <row r="3" spans="1:9" x14ac:dyDescent="0.45">
      <c r="A3" s="6" t="s">
        <v>1</v>
      </c>
      <c r="B3" s="6"/>
    </row>
    <row r="4" spans="1:9" x14ac:dyDescent="0.45">
      <c r="A4" s="6" t="s">
        <v>2</v>
      </c>
      <c r="B4" s="6"/>
    </row>
    <row r="5" spans="1:9" x14ac:dyDescent="0.45">
      <c r="A5" s="6" t="s">
        <v>3</v>
      </c>
      <c r="B5" s="6"/>
    </row>
    <row r="8" spans="1:9" ht="18" x14ac:dyDescent="0.55000000000000004">
      <c r="A8" s="5" t="s">
        <v>142</v>
      </c>
      <c r="B8" s="5"/>
    </row>
    <row r="9" spans="1:9" x14ac:dyDescent="0.45">
      <c r="A9" s="35" t="s">
        <v>161</v>
      </c>
      <c r="B9" s="35" t="s">
        <v>88</v>
      </c>
      <c r="C9" s="35" t="s">
        <v>160</v>
      </c>
      <c r="D9" s="35" t="s">
        <v>18</v>
      </c>
      <c r="E9" s="35" t="s">
        <v>141</v>
      </c>
      <c r="F9" s="35" t="s">
        <v>139</v>
      </c>
      <c r="G9" s="35" t="s">
        <v>140</v>
      </c>
      <c r="I9" s="3"/>
    </row>
    <row r="10" spans="1:9" x14ac:dyDescent="0.45">
      <c r="A10" s="1" t="s">
        <v>162</v>
      </c>
      <c r="B10" s="1" t="s">
        <v>89</v>
      </c>
      <c r="C10" s="1"/>
      <c r="D10" s="12">
        <v>21.91</v>
      </c>
      <c r="E10" s="7">
        <f>C10*D10</f>
        <v>0</v>
      </c>
      <c r="F10" s="14">
        <v>12</v>
      </c>
      <c r="G10" s="10">
        <f>E10*F10</f>
        <v>0</v>
      </c>
    </row>
    <row r="11" spans="1:9" x14ac:dyDescent="0.45">
      <c r="A11" s="1" t="s">
        <v>162</v>
      </c>
      <c r="B11" s="1" t="s">
        <v>90</v>
      </c>
      <c r="C11" s="1"/>
      <c r="D11" s="12">
        <f>D10/2</f>
        <v>10.955</v>
      </c>
      <c r="E11" s="7">
        <f t="shared" ref="E11:E15" si="0">C11*D11</f>
        <v>0</v>
      </c>
      <c r="F11" s="14">
        <v>12</v>
      </c>
      <c r="G11" s="10">
        <f>E11*F11</f>
        <v>0</v>
      </c>
    </row>
    <row r="12" spans="1:9" x14ac:dyDescent="0.45">
      <c r="A12" s="1" t="s">
        <v>162</v>
      </c>
      <c r="B12" s="1" t="s">
        <v>91</v>
      </c>
      <c r="C12" s="1"/>
      <c r="D12" s="12">
        <v>2</v>
      </c>
      <c r="E12" s="7">
        <f t="shared" si="0"/>
        <v>0</v>
      </c>
      <c r="F12" s="14">
        <v>12</v>
      </c>
      <c r="G12" s="10">
        <f>E12*F12</f>
        <v>0</v>
      </c>
    </row>
    <row r="13" spans="1:9" x14ac:dyDescent="0.45">
      <c r="A13" s="1" t="s">
        <v>162</v>
      </c>
      <c r="B13" s="1"/>
      <c r="C13" s="1"/>
      <c r="D13" s="12"/>
      <c r="E13" s="7">
        <f t="shared" si="0"/>
        <v>0</v>
      </c>
      <c r="F13" s="14"/>
      <c r="G13" s="10">
        <f>E13*F13</f>
        <v>0</v>
      </c>
    </row>
    <row r="14" spans="1:9" x14ac:dyDescent="0.45">
      <c r="A14" s="1" t="s">
        <v>162</v>
      </c>
      <c r="B14" s="1"/>
      <c r="C14" s="1"/>
      <c r="D14" s="12"/>
      <c r="E14" s="7">
        <f t="shared" si="0"/>
        <v>0</v>
      </c>
      <c r="F14" s="14"/>
      <c r="G14" s="10">
        <f t="shared" ref="G14:G15" si="1">E14*F14</f>
        <v>0</v>
      </c>
    </row>
    <row r="15" spans="1:9" x14ac:dyDescent="0.45">
      <c r="A15" s="1" t="s">
        <v>162</v>
      </c>
      <c r="B15" s="1" t="s">
        <v>144</v>
      </c>
      <c r="C15" s="1">
        <f>SUM(C10:C14)</f>
        <v>0</v>
      </c>
      <c r="D15" s="12">
        <v>1.05</v>
      </c>
      <c r="E15" s="7">
        <f t="shared" si="0"/>
        <v>0</v>
      </c>
      <c r="F15" s="14">
        <v>12</v>
      </c>
      <c r="G15" s="10">
        <f t="shared" si="1"/>
        <v>0</v>
      </c>
    </row>
    <row r="16" spans="1:9" x14ac:dyDescent="0.45">
      <c r="A16" s="32" t="s">
        <v>143</v>
      </c>
      <c r="B16" s="32" t="s">
        <v>143</v>
      </c>
      <c r="C16" s="33"/>
      <c r="D16" s="7"/>
      <c r="E16" s="7"/>
      <c r="F16" s="33"/>
      <c r="G16" s="10"/>
      <c r="H16" s="10">
        <f>SUM(G10:G15)</f>
        <v>0</v>
      </c>
    </row>
    <row r="17" spans="1:8" x14ac:dyDescent="0.45">
      <c r="A17" s="11"/>
      <c r="B17" s="11"/>
      <c r="C17" s="1"/>
      <c r="D17" s="12"/>
      <c r="E17" s="7"/>
      <c r="F17" s="14"/>
      <c r="G17" s="10"/>
    </row>
    <row r="18" spans="1:8" x14ac:dyDescent="0.45">
      <c r="A18" s="1"/>
      <c r="B18" s="1"/>
      <c r="C18" s="1"/>
      <c r="D18" s="12"/>
      <c r="E18" s="7">
        <f>C18*D18</f>
        <v>0</v>
      </c>
      <c r="F18" s="14">
        <v>12</v>
      </c>
      <c r="G18" s="10">
        <f>E18*F18</f>
        <v>0</v>
      </c>
    </row>
    <row r="19" spans="1:8" x14ac:dyDescent="0.45">
      <c r="A19" s="1"/>
      <c r="B19" s="1"/>
      <c r="C19" s="1"/>
      <c r="D19" s="12"/>
      <c r="E19" s="7">
        <f>C19*D19</f>
        <v>0</v>
      </c>
      <c r="F19" s="14">
        <v>12</v>
      </c>
      <c r="G19" s="10">
        <f>E19*F19</f>
        <v>0</v>
      </c>
    </row>
    <row r="20" spans="1:8" x14ac:dyDescent="0.45">
      <c r="A20" s="37"/>
      <c r="B20" s="37"/>
      <c r="C20" s="37"/>
      <c r="D20" s="13"/>
      <c r="E20" s="38"/>
      <c r="F20" s="39"/>
      <c r="G20" s="40"/>
    </row>
    <row r="21" spans="1:8" x14ac:dyDescent="0.45">
      <c r="A21" s="36"/>
      <c r="B21" s="36"/>
      <c r="C21" s="37"/>
      <c r="D21" s="13"/>
      <c r="E21" s="38">
        <f t="shared" ref="E21" si="2">C21*D21</f>
        <v>0</v>
      </c>
      <c r="F21" s="39"/>
      <c r="G21" s="40">
        <f t="shared" ref="G21" si="3">E21*F21</f>
        <v>0</v>
      </c>
    </row>
    <row r="22" spans="1:8" x14ac:dyDescent="0.45">
      <c r="A22" s="32" t="s">
        <v>145</v>
      </c>
      <c r="B22" s="32" t="s">
        <v>145</v>
      </c>
      <c r="C22" s="33"/>
      <c r="D22" s="7"/>
      <c r="E22" s="7"/>
      <c r="F22" s="33"/>
      <c r="G22" s="10"/>
      <c r="H22" s="10">
        <f>SUM(G18:G22)</f>
        <v>0</v>
      </c>
    </row>
    <row r="23" spans="1:8" x14ac:dyDescent="0.45">
      <c r="A23" s="11"/>
      <c r="B23" s="11"/>
      <c r="C23" s="1"/>
      <c r="D23" s="12"/>
      <c r="E23" s="7"/>
      <c r="F23" s="14"/>
      <c r="G23" s="10"/>
    </row>
    <row r="24" spans="1:8" x14ac:dyDescent="0.45">
      <c r="A24" s="1"/>
      <c r="B24" s="1"/>
      <c r="C24" s="1"/>
      <c r="D24" s="12"/>
      <c r="E24" s="7">
        <f>C24*D24</f>
        <v>0</v>
      </c>
      <c r="F24" s="14">
        <v>12</v>
      </c>
      <c r="G24" s="10">
        <f>E24*F24</f>
        <v>0</v>
      </c>
    </row>
    <row r="25" spans="1:8" x14ac:dyDescent="0.45">
      <c r="A25" s="1"/>
      <c r="B25" s="1"/>
      <c r="C25" s="1"/>
      <c r="D25" s="12"/>
      <c r="E25" s="7">
        <f>C25*D25</f>
        <v>0</v>
      </c>
      <c r="F25" s="14">
        <v>12</v>
      </c>
      <c r="G25" s="10">
        <f>E25*F25</f>
        <v>0</v>
      </c>
    </row>
    <row r="26" spans="1:8" x14ac:dyDescent="0.45">
      <c r="A26" s="37"/>
      <c r="B26" s="37"/>
      <c r="C26" s="37"/>
      <c r="D26" s="13"/>
      <c r="E26" s="38"/>
      <c r="F26" s="39"/>
      <c r="G26" s="40"/>
    </row>
    <row r="27" spans="1:8" x14ac:dyDescent="0.45">
      <c r="A27" s="36"/>
      <c r="B27" s="36"/>
      <c r="C27" s="37"/>
      <c r="D27" s="13"/>
      <c r="E27" s="38">
        <f t="shared" ref="E27" si="4">C27*D27</f>
        <v>0</v>
      </c>
      <c r="F27" s="39"/>
      <c r="G27" s="40">
        <f t="shared" ref="G27" si="5">E27*F27</f>
        <v>0</v>
      </c>
    </row>
    <row r="28" spans="1:8" x14ac:dyDescent="0.45">
      <c r="A28" s="32" t="s">
        <v>146</v>
      </c>
      <c r="B28" s="32" t="s">
        <v>146</v>
      </c>
      <c r="C28" s="33"/>
      <c r="D28" s="7"/>
      <c r="E28" s="7"/>
      <c r="F28" s="33"/>
      <c r="G28" s="10"/>
      <c r="H28" s="10">
        <f>SUM(G24:G28)</f>
        <v>0</v>
      </c>
    </row>
    <row r="29" spans="1:8" ht="14.65" thickBot="1" x14ac:dyDescent="0.5">
      <c r="A29" s="43" t="s">
        <v>17</v>
      </c>
      <c r="B29" s="43" t="s">
        <v>17</v>
      </c>
      <c r="C29" s="41">
        <f>SUM(C10:C21)</f>
        <v>0</v>
      </c>
      <c r="E29" s="42">
        <f>SUM(E10:E21)</f>
        <v>0</v>
      </c>
      <c r="H29" s="42">
        <f>H16+H22+H28</f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CD61-6D9D-4D4F-84D5-DD55859E4072}">
  <sheetPr>
    <tabColor theme="8" tint="0.39997558519241921"/>
  </sheetPr>
  <dimension ref="A1:C39"/>
  <sheetViews>
    <sheetView workbookViewId="0"/>
  </sheetViews>
  <sheetFormatPr defaultRowHeight="14.25" x14ac:dyDescent="0.45"/>
  <cols>
    <col min="2" max="2" width="27.73046875" bestFit="1" customWidth="1"/>
    <col min="3" max="3" width="17.46484375" customWidth="1"/>
  </cols>
  <sheetData>
    <row r="1" spans="1:3" x14ac:dyDescent="0.45">
      <c r="A1" t="s">
        <v>56</v>
      </c>
    </row>
    <row r="2" spans="1:3" x14ac:dyDescent="0.45">
      <c r="A2" t="s">
        <v>57</v>
      </c>
    </row>
    <row r="7" spans="1:3" ht="15.75" x14ac:dyDescent="0.5">
      <c r="A7" s="2" t="s">
        <v>21</v>
      </c>
    </row>
    <row r="8" spans="1:3" ht="15.75" x14ac:dyDescent="0.5">
      <c r="A8" s="2"/>
      <c r="B8" s="4" t="s">
        <v>33</v>
      </c>
      <c r="C8" s="73">
        <f>SUM(C9:C11)</f>
        <v>0</v>
      </c>
    </row>
    <row r="9" spans="1:3" ht="15.75" x14ac:dyDescent="0.5">
      <c r="A9" s="2"/>
      <c r="B9" s="9" t="s">
        <v>66</v>
      </c>
    </row>
    <row r="10" spans="1:3" ht="15.75" x14ac:dyDescent="0.5">
      <c r="A10" s="2"/>
      <c r="B10" s="9" t="s">
        <v>184</v>
      </c>
    </row>
    <row r="11" spans="1:3" ht="15.75" x14ac:dyDescent="0.5">
      <c r="A11" s="2"/>
      <c r="B11" s="9" t="s">
        <v>167</v>
      </c>
    </row>
    <row r="12" spans="1:3" ht="15.75" x14ac:dyDescent="0.5">
      <c r="A12" s="2"/>
    </row>
    <row r="13" spans="1:3" ht="15.75" x14ac:dyDescent="0.5">
      <c r="A13" s="2"/>
      <c r="B13" s="4" t="s">
        <v>34</v>
      </c>
      <c r="C13" s="73">
        <f>SUM(C14:C16)</f>
        <v>0</v>
      </c>
    </row>
    <row r="14" spans="1:3" ht="15.75" x14ac:dyDescent="0.5">
      <c r="A14" s="2"/>
      <c r="B14" s="9" t="s">
        <v>67</v>
      </c>
    </row>
    <row r="15" spans="1:3" ht="15.75" x14ac:dyDescent="0.5">
      <c r="A15" s="2"/>
      <c r="B15" s="9" t="s">
        <v>74</v>
      </c>
    </row>
    <row r="16" spans="1:3" ht="15.75" x14ac:dyDescent="0.5">
      <c r="A16" s="2"/>
      <c r="B16" s="2"/>
    </row>
    <row r="17" spans="1:3" ht="15.75" x14ac:dyDescent="0.5">
      <c r="A17" s="2"/>
      <c r="B17" s="4" t="s">
        <v>35</v>
      </c>
      <c r="C17" s="73">
        <f>SUM(C18:C20)</f>
        <v>0</v>
      </c>
    </row>
    <row r="18" spans="1:3" ht="15.75" x14ac:dyDescent="0.5">
      <c r="A18" s="2"/>
      <c r="B18" s="9" t="s">
        <v>71</v>
      </c>
    </row>
    <row r="19" spans="1:3" ht="15.75" x14ac:dyDescent="0.5">
      <c r="A19" s="2"/>
      <c r="B19" s="9" t="s">
        <v>73</v>
      </c>
    </row>
    <row r="20" spans="1:3" ht="15.75" x14ac:dyDescent="0.5">
      <c r="A20" s="2"/>
      <c r="B20" s="9" t="s">
        <v>163</v>
      </c>
    </row>
    <row r="21" spans="1:3" ht="15.75" x14ac:dyDescent="0.5">
      <c r="A21" s="2"/>
      <c r="B21" s="2"/>
    </row>
    <row r="22" spans="1:3" ht="15.75" x14ac:dyDescent="0.5">
      <c r="A22" s="2"/>
      <c r="B22" s="4" t="s">
        <v>22</v>
      </c>
      <c r="C22" s="73">
        <f>SUM(C23:C25)</f>
        <v>0</v>
      </c>
    </row>
    <row r="23" spans="1:3" ht="15.75" x14ac:dyDescent="0.5">
      <c r="A23" s="2"/>
      <c r="B23" s="9" t="s">
        <v>68</v>
      </c>
    </row>
    <row r="24" spans="1:3" ht="15.75" x14ac:dyDescent="0.5">
      <c r="A24" s="2"/>
      <c r="B24" s="9" t="s">
        <v>69</v>
      </c>
    </row>
    <row r="25" spans="1:3" ht="15.75" x14ac:dyDescent="0.5">
      <c r="A25" s="2"/>
      <c r="B25" s="9" t="s">
        <v>70</v>
      </c>
    </row>
    <row r="26" spans="1:3" ht="15.75" x14ac:dyDescent="0.5">
      <c r="A26" s="2"/>
      <c r="B26" s="2"/>
    </row>
    <row r="27" spans="1:3" ht="15.75" x14ac:dyDescent="0.5">
      <c r="B27" s="4" t="s">
        <v>36</v>
      </c>
      <c r="C27" s="73">
        <f>SUM(C28:C31)</f>
        <v>0</v>
      </c>
    </row>
    <row r="28" spans="1:3" x14ac:dyDescent="0.45">
      <c r="B28" s="9" t="s">
        <v>78</v>
      </c>
    </row>
    <row r="29" spans="1:3" x14ac:dyDescent="0.45">
      <c r="B29" s="9" t="s">
        <v>79</v>
      </c>
    </row>
    <row r="30" spans="1:3" x14ac:dyDescent="0.45">
      <c r="B30" s="9" t="s">
        <v>81</v>
      </c>
    </row>
    <row r="32" spans="1:3" ht="15.75" x14ac:dyDescent="0.5">
      <c r="B32" s="4" t="s">
        <v>37</v>
      </c>
      <c r="C32" s="73">
        <f>SUM(C33:C34)</f>
        <v>0</v>
      </c>
    </row>
    <row r="33" spans="2:3" x14ac:dyDescent="0.45">
      <c r="B33" s="9" t="s">
        <v>72</v>
      </c>
    </row>
    <row r="34" spans="2:3" x14ac:dyDescent="0.45">
      <c r="B34" s="9" t="s">
        <v>75</v>
      </c>
    </row>
    <row r="35" spans="2:3" ht="15.75" x14ac:dyDescent="0.5">
      <c r="B35" s="2"/>
    </row>
    <row r="36" spans="2:3" ht="15.75" x14ac:dyDescent="0.5">
      <c r="B36" s="4" t="s">
        <v>166</v>
      </c>
      <c r="C36" s="73">
        <f>SUM(C37:C39)</f>
        <v>0</v>
      </c>
    </row>
    <row r="37" spans="2:3" x14ac:dyDescent="0.45">
      <c r="B37" s="9" t="s">
        <v>76</v>
      </c>
    </row>
    <row r="38" spans="2:3" x14ac:dyDescent="0.45">
      <c r="B38" s="9" t="s">
        <v>164</v>
      </c>
    </row>
    <row r="39" spans="2:3" x14ac:dyDescent="0.45">
      <c r="B39" s="9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7A39-3B3B-4993-99E7-6BC5AF19F0C3}">
  <sheetPr>
    <tabColor theme="8" tint="0.39997558519241921"/>
  </sheetPr>
  <dimension ref="A1:D130"/>
  <sheetViews>
    <sheetView workbookViewId="0">
      <selection activeCell="A7" sqref="A7"/>
    </sheetView>
  </sheetViews>
  <sheetFormatPr defaultColWidth="8.73046875" defaultRowHeight="12.75" x14ac:dyDescent="0.35"/>
  <cols>
    <col min="1" max="1" width="28.19921875" style="8" bestFit="1" customWidth="1"/>
    <col min="2" max="2" width="11.46484375" style="8" customWidth="1"/>
    <col min="3" max="3" width="17" style="8" bestFit="1" customWidth="1"/>
    <col min="4" max="4" width="11.53125" style="8" bestFit="1" customWidth="1"/>
    <col min="5" max="256" width="8.73046875" style="8"/>
    <col min="257" max="257" width="22.73046875" style="8" bestFit="1" customWidth="1"/>
    <col min="258" max="258" width="11.46484375" style="8" customWidth="1"/>
    <col min="259" max="259" width="17" style="8" bestFit="1" customWidth="1"/>
    <col min="260" max="260" width="10.796875" style="8" bestFit="1" customWidth="1"/>
    <col min="261" max="512" width="8.73046875" style="8"/>
    <col min="513" max="513" width="22.73046875" style="8" bestFit="1" customWidth="1"/>
    <col min="514" max="514" width="11.46484375" style="8" customWidth="1"/>
    <col min="515" max="515" width="17" style="8" bestFit="1" customWidth="1"/>
    <col min="516" max="516" width="10.796875" style="8" bestFit="1" customWidth="1"/>
    <col min="517" max="768" width="8.73046875" style="8"/>
    <col min="769" max="769" width="22.73046875" style="8" bestFit="1" customWidth="1"/>
    <col min="770" max="770" width="11.46484375" style="8" customWidth="1"/>
    <col min="771" max="771" width="17" style="8" bestFit="1" customWidth="1"/>
    <col min="772" max="772" width="10.796875" style="8" bestFit="1" customWidth="1"/>
    <col min="773" max="1024" width="8.73046875" style="8"/>
    <col min="1025" max="1025" width="22.73046875" style="8" bestFit="1" customWidth="1"/>
    <col min="1026" max="1026" width="11.46484375" style="8" customWidth="1"/>
    <col min="1027" max="1027" width="17" style="8" bestFit="1" customWidth="1"/>
    <col min="1028" max="1028" width="10.796875" style="8" bestFit="1" customWidth="1"/>
    <col min="1029" max="1280" width="8.73046875" style="8"/>
    <col min="1281" max="1281" width="22.73046875" style="8" bestFit="1" customWidth="1"/>
    <col min="1282" max="1282" width="11.46484375" style="8" customWidth="1"/>
    <col min="1283" max="1283" width="17" style="8" bestFit="1" customWidth="1"/>
    <col min="1284" max="1284" width="10.796875" style="8" bestFit="1" customWidth="1"/>
    <col min="1285" max="1536" width="8.73046875" style="8"/>
    <col min="1537" max="1537" width="22.73046875" style="8" bestFit="1" customWidth="1"/>
    <col min="1538" max="1538" width="11.46484375" style="8" customWidth="1"/>
    <col min="1539" max="1539" width="17" style="8" bestFit="1" customWidth="1"/>
    <col min="1540" max="1540" width="10.796875" style="8" bestFit="1" customWidth="1"/>
    <col min="1541" max="1792" width="8.73046875" style="8"/>
    <col min="1793" max="1793" width="22.73046875" style="8" bestFit="1" customWidth="1"/>
    <col min="1794" max="1794" width="11.46484375" style="8" customWidth="1"/>
    <col min="1795" max="1795" width="17" style="8" bestFit="1" customWidth="1"/>
    <col min="1796" max="1796" width="10.796875" style="8" bestFit="1" customWidth="1"/>
    <col min="1797" max="2048" width="8.73046875" style="8"/>
    <col min="2049" max="2049" width="22.73046875" style="8" bestFit="1" customWidth="1"/>
    <col min="2050" max="2050" width="11.46484375" style="8" customWidth="1"/>
    <col min="2051" max="2051" width="17" style="8" bestFit="1" customWidth="1"/>
    <col min="2052" max="2052" width="10.796875" style="8" bestFit="1" customWidth="1"/>
    <col min="2053" max="2304" width="8.73046875" style="8"/>
    <col min="2305" max="2305" width="22.73046875" style="8" bestFit="1" customWidth="1"/>
    <col min="2306" max="2306" width="11.46484375" style="8" customWidth="1"/>
    <col min="2307" max="2307" width="17" style="8" bestFit="1" customWidth="1"/>
    <col min="2308" max="2308" width="10.796875" style="8" bestFit="1" customWidth="1"/>
    <col min="2309" max="2560" width="8.73046875" style="8"/>
    <col min="2561" max="2561" width="22.73046875" style="8" bestFit="1" customWidth="1"/>
    <col min="2562" max="2562" width="11.46484375" style="8" customWidth="1"/>
    <col min="2563" max="2563" width="17" style="8" bestFit="1" customWidth="1"/>
    <col min="2564" max="2564" width="10.796875" style="8" bestFit="1" customWidth="1"/>
    <col min="2565" max="2816" width="8.73046875" style="8"/>
    <col min="2817" max="2817" width="22.73046875" style="8" bestFit="1" customWidth="1"/>
    <col min="2818" max="2818" width="11.46484375" style="8" customWidth="1"/>
    <col min="2819" max="2819" width="17" style="8" bestFit="1" customWidth="1"/>
    <col min="2820" max="2820" width="10.796875" style="8" bestFit="1" customWidth="1"/>
    <col min="2821" max="3072" width="8.73046875" style="8"/>
    <col min="3073" max="3073" width="22.73046875" style="8" bestFit="1" customWidth="1"/>
    <col min="3074" max="3074" width="11.46484375" style="8" customWidth="1"/>
    <col min="3075" max="3075" width="17" style="8" bestFit="1" customWidth="1"/>
    <col min="3076" max="3076" width="10.796875" style="8" bestFit="1" customWidth="1"/>
    <col min="3077" max="3328" width="8.73046875" style="8"/>
    <col min="3329" max="3329" width="22.73046875" style="8" bestFit="1" customWidth="1"/>
    <col min="3330" max="3330" width="11.46484375" style="8" customWidth="1"/>
    <col min="3331" max="3331" width="17" style="8" bestFit="1" customWidth="1"/>
    <col min="3332" max="3332" width="10.796875" style="8" bestFit="1" customWidth="1"/>
    <col min="3333" max="3584" width="8.73046875" style="8"/>
    <col min="3585" max="3585" width="22.73046875" style="8" bestFit="1" customWidth="1"/>
    <col min="3586" max="3586" width="11.46484375" style="8" customWidth="1"/>
    <col min="3587" max="3587" width="17" style="8" bestFit="1" customWidth="1"/>
    <col min="3588" max="3588" width="10.796875" style="8" bestFit="1" customWidth="1"/>
    <col min="3589" max="3840" width="8.73046875" style="8"/>
    <col min="3841" max="3841" width="22.73046875" style="8" bestFit="1" customWidth="1"/>
    <col min="3842" max="3842" width="11.46484375" style="8" customWidth="1"/>
    <col min="3843" max="3843" width="17" style="8" bestFit="1" customWidth="1"/>
    <col min="3844" max="3844" width="10.796875" style="8" bestFit="1" customWidth="1"/>
    <col min="3845" max="4096" width="8.73046875" style="8"/>
    <col min="4097" max="4097" width="22.73046875" style="8" bestFit="1" customWidth="1"/>
    <col min="4098" max="4098" width="11.46484375" style="8" customWidth="1"/>
    <col min="4099" max="4099" width="17" style="8" bestFit="1" customWidth="1"/>
    <col min="4100" max="4100" width="10.796875" style="8" bestFit="1" customWidth="1"/>
    <col min="4101" max="4352" width="8.73046875" style="8"/>
    <col min="4353" max="4353" width="22.73046875" style="8" bestFit="1" customWidth="1"/>
    <col min="4354" max="4354" width="11.46484375" style="8" customWidth="1"/>
    <col min="4355" max="4355" width="17" style="8" bestFit="1" customWidth="1"/>
    <col min="4356" max="4356" width="10.796875" style="8" bestFit="1" customWidth="1"/>
    <col min="4357" max="4608" width="8.73046875" style="8"/>
    <col min="4609" max="4609" width="22.73046875" style="8" bestFit="1" customWidth="1"/>
    <col min="4610" max="4610" width="11.46484375" style="8" customWidth="1"/>
    <col min="4611" max="4611" width="17" style="8" bestFit="1" customWidth="1"/>
    <col min="4612" max="4612" width="10.796875" style="8" bestFit="1" customWidth="1"/>
    <col min="4613" max="4864" width="8.73046875" style="8"/>
    <col min="4865" max="4865" width="22.73046875" style="8" bestFit="1" customWidth="1"/>
    <col min="4866" max="4866" width="11.46484375" style="8" customWidth="1"/>
    <col min="4867" max="4867" width="17" style="8" bestFit="1" customWidth="1"/>
    <col min="4868" max="4868" width="10.796875" style="8" bestFit="1" customWidth="1"/>
    <col min="4869" max="5120" width="8.73046875" style="8"/>
    <col min="5121" max="5121" width="22.73046875" style="8" bestFit="1" customWidth="1"/>
    <col min="5122" max="5122" width="11.46484375" style="8" customWidth="1"/>
    <col min="5123" max="5123" width="17" style="8" bestFit="1" customWidth="1"/>
    <col min="5124" max="5124" width="10.796875" style="8" bestFit="1" customWidth="1"/>
    <col min="5125" max="5376" width="8.73046875" style="8"/>
    <col min="5377" max="5377" width="22.73046875" style="8" bestFit="1" customWidth="1"/>
    <col min="5378" max="5378" width="11.46484375" style="8" customWidth="1"/>
    <col min="5379" max="5379" width="17" style="8" bestFit="1" customWidth="1"/>
    <col min="5380" max="5380" width="10.796875" style="8" bestFit="1" customWidth="1"/>
    <col min="5381" max="5632" width="8.73046875" style="8"/>
    <col min="5633" max="5633" width="22.73046875" style="8" bestFit="1" customWidth="1"/>
    <col min="5634" max="5634" width="11.46484375" style="8" customWidth="1"/>
    <col min="5635" max="5635" width="17" style="8" bestFit="1" customWidth="1"/>
    <col min="5636" max="5636" width="10.796875" style="8" bestFit="1" customWidth="1"/>
    <col min="5637" max="5888" width="8.73046875" style="8"/>
    <col min="5889" max="5889" width="22.73046875" style="8" bestFit="1" customWidth="1"/>
    <col min="5890" max="5890" width="11.46484375" style="8" customWidth="1"/>
    <col min="5891" max="5891" width="17" style="8" bestFit="1" customWidth="1"/>
    <col min="5892" max="5892" width="10.796875" style="8" bestFit="1" customWidth="1"/>
    <col min="5893" max="6144" width="8.73046875" style="8"/>
    <col min="6145" max="6145" width="22.73046875" style="8" bestFit="1" customWidth="1"/>
    <col min="6146" max="6146" width="11.46484375" style="8" customWidth="1"/>
    <col min="6147" max="6147" width="17" style="8" bestFit="1" customWidth="1"/>
    <col min="6148" max="6148" width="10.796875" style="8" bestFit="1" customWidth="1"/>
    <col min="6149" max="6400" width="8.73046875" style="8"/>
    <col min="6401" max="6401" width="22.73046875" style="8" bestFit="1" customWidth="1"/>
    <col min="6402" max="6402" width="11.46484375" style="8" customWidth="1"/>
    <col min="6403" max="6403" width="17" style="8" bestFit="1" customWidth="1"/>
    <col min="6404" max="6404" width="10.796875" style="8" bestFit="1" customWidth="1"/>
    <col min="6405" max="6656" width="8.73046875" style="8"/>
    <col min="6657" max="6657" width="22.73046875" style="8" bestFit="1" customWidth="1"/>
    <col min="6658" max="6658" width="11.46484375" style="8" customWidth="1"/>
    <col min="6659" max="6659" width="17" style="8" bestFit="1" customWidth="1"/>
    <col min="6660" max="6660" width="10.796875" style="8" bestFit="1" customWidth="1"/>
    <col min="6661" max="6912" width="8.73046875" style="8"/>
    <col min="6913" max="6913" width="22.73046875" style="8" bestFit="1" customWidth="1"/>
    <col min="6914" max="6914" width="11.46484375" style="8" customWidth="1"/>
    <col min="6915" max="6915" width="17" style="8" bestFit="1" customWidth="1"/>
    <col min="6916" max="6916" width="10.796875" style="8" bestFit="1" customWidth="1"/>
    <col min="6917" max="7168" width="8.73046875" style="8"/>
    <col min="7169" max="7169" width="22.73046875" style="8" bestFit="1" customWidth="1"/>
    <col min="7170" max="7170" width="11.46484375" style="8" customWidth="1"/>
    <col min="7171" max="7171" width="17" style="8" bestFit="1" customWidth="1"/>
    <col min="7172" max="7172" width="10.796875" style="8" bestFit="1" customWidth="1"/>
    <col min="7173" max="7424" width="8.73046875" style="8"/>
    <col min="7425" max="7425" width="22.73046875" style="8" bestFit="1" customWidth="1"/>
    <col min="7426" max="7426" width="11.46484375" style="8" customWidth="1"/>
    <col min="7427" max="7427" width="17" style="8" bestFit="1" customWidth="1"/>
    <col min="7428" max="7428" width="10.796875" style="8" bestFit="1" customWidth="1"/>
    <col min="7429" max="7680" width="8.73046875" style="8"/>
    <col min="7681" max="7681" width="22.73046875" style="8" bestFit="1" customWidth="1"/>
    <col min="7682" max="7682" width="11.46484375" style="8" customWidth="1"/>
    <col min="7683" max="7683" width="17" style="8" bestFit="1" customWidth="1"/>
    <col min="7684" max="7684" width="10.796875" style="8" bestFit="1" customWidth="1"/>
    <col min="7685" max="7936" width="8.73046875" style="8"/>
    <col min="7937" max="7937" width="22.73046875" style="8" bestFit="1" customWidth="1"/>
    <col min="7938" max="7938" width="11.46484375" style="8" customWidth="1"/>
    <col min="7939" max="7939" width="17" style="8" bestFit="1" customWidth="1"/>
    <col min="7940" max="7940" width="10.796875" style="8" bestFit="1" customWidth="1"/>
    <col min="7941" max="8192" width="8.73046875" style="8"/>
    <col min="8193" max="8193" width="22.73046875" style="8" bestFit="1" customWidth="1"/>
    <col min="8194" max="8194" width="11.46484375" style="8" customWidth="1"/>
    <col min="8195" max="8195" width="17" style="8" bestFit="1" customWidth="1"/>
    <col min="8196" max="8196" width="10.796875" style="8" bestFit="1" customWidth="1"/>
    <col min="8197" max="8448" width="8.73046875" style="8"/>
    <col min="8449" max="8449" width="22.73046875" style="8" bestFit="1" customWidth="1"/>
    <col min="8450" max="8450" width="11.46484375" style="8" customWidth="1"/>
    <col min="8451" max="8451" width="17" style="8" bestFit="1" customWidth="1"/>
    <col min="8452" max="8452" width="10.796875" style="8" bestFit="1" customWidth="1"/>
    <col min="8453" max="8704" width="8.73046875" style="8"/>
    <col min="8705" max="8705" width="22.73046875" style="8" bestFit="1" customWidth="1"/>
    <col min="8706" max="8706" width="11.46484375" style="8" customWidth="1"/>
    <col min="8707" max="8707" width="17" style="8" bestFit="1" customWidth="1"/>
    <col min="8708" max="8708" width="10.796875" style="8" bestFit="1" customWidth="1"/>
    <col min="8709" max="8960" width="8.73046875" style="8"/>
    <col min="8961" max="8961" width="22.73046875" style="8" bestFit="1" customWidth="1"/>
    <col min="8962" max="8962" width="11.46484375" style="8" customWidth="1"/>
    <col min="8963" max="8963" width="17" style="8" bestFit="1" customWidth="1"/>
    <col min="8964" max="8964" width="10.796875" style="8" bestFit="1" customWidth="1"/>
    <col min="8965" max="9216" width="8.73046875" style="8"/>
    <col min="9217" max="9217" width="22.73046875" style="8" bestFit="1" customWidth="1"/>
    <col min="9218" max="9218" width="11.46484375" style="8" customWidth="1"/>
    <col min="9219" max="9219" width="17" style="8" bestFit="1" customWidth="1"/>
    <col min="9220" max="9220" width="10.796875" style="8" bestFit="1" customWidth="1"/>
    <col min="9221" max="9472" width="8.73046875" style="8"/>
    <col min="9473" max="9473" width="22.73046875" style="8" bestFit="1" customWidth="1"/>
    <col min="9474" max="9474" width="11.46484375" style="8" customWidth="1"/>
    <col min="9475" max="9475" width="17" style="8" bestFit="1" customWidth="1"/>
    <col min="9476" max="9476" width="10.796875" style="8" bestFit="1" customWidth="1"/>
    <col min="9477" max="9728" width="8.73046875" style="8"/>
    <col min="9729" max="9729" width="22.73046875" style="8" bestFit="1" customWidth="1"/>
    <col min="9730" max="9730" width="11.46484375" style="8" customWidth="1"/>
    <col min="9731" max="9731" width="17" style="8" bestFit="1" customWidth="1"/>
    <col min="9732" max="9732" width="10.796875" style="8" bestFit="1" customWidth="1"/>
    <col min="9733" max="9984" width="8.73046875" style="8"/>
    <col min="9985" max="9985" width="22.73046875" style="8" bestFit="1" customWidth="1"/>
    <col min="9986" max="9986" width="11.46484375" style="8" customWidth="1"/>
    <col min="9987" max="9987" width="17" style="8" bestFit="1" customWidth="1"/>
    <col min="9988" max="9988" width="10.796875" style="8" bestFit="1" customWidth="1"/>
    <col min="9989" max="10240" width="8.73046875" style="8"/>
    <col min="10241" max="10241" width="22.73046875" style="8" bestFit="1" customWidth="1"/>
    <col min="10242" max="10242" width="11.46484375" style="8" customWidth="1"/>
    <col min="10243" max="10243" width="17" style="8" bestFit="1" customWidth="1"/>
    <col min="10244" max="10244" width="10.796875" style="8" bestFit="1" customWidth="1"/>
    <col min="10245" max="10496" width="8.73046875" style="8"/>
    <col min="10497" max="10497" width="22.73046875" style="8" bestFit="1" customWidth="1"/>
    <col min="10498" max="10498" width="11.46484375" style="8" customWidth="1"/>
    <col min="10499" max="10499" width="17" style="8" bestFit="1" customWidth="1"/>
    <col min="10500" max="10500" width="10.796875" style="8" bestFit="1" customWidth="1"/>
    <col min="10501" max="10752" width="8.73046875" style="8"/>
    <col min="10753" max="10753" width="22.73046875" style="8" bestFit="1" customWidth="1"/>
    <col min="10754" max="10754" width="11.46484375" style="8" customWidth="1"/>
    <col min="10755" max="10755" width="17" style="8" bestFit="1" customWidth="1"/>
    <col min="10756" max="10756" width="10.796875" style="8" bestFit="1" customWidth="1"/>
    <col min="10757" max="11008" width="8.73046875" style="8"/>
    <col min="11009" max="11009" width="22.73046875" style="8" bestFit="1" customWidth="1"/>
    <col min="11010" max="11010" width="11.46484375" style="8" customWidth="1"/>
    <col min="11011" max="11011" width="17" style="8" bestFit="1" customWidth="1"/>
    <col min="11012" max="11012" width="10.796875" style="8" bestFit="1" customWidth="1"/>
    <col min="11013" max="11264" width="8.73046875" style="8"/>
    <col min="11265" max="11265" width="22.73046875" style="8" bestFit="1" customWidth="1"/>
    <col min="11266" max="11266" width="11.46484375" style="8" customWidth="1"/>
    <col min="11267" max="11267" width="17" style="8" bestFit="1" customWidth="1"/>
    <col min="11268" max="11268" width="10.796875" style="8" bestFit="1" customWidth="1"/>
    <col min="11269" max="11520" width="8.73046875" style="8"/>
    <col min="11521" max="11521" width="22.73046875" style="8" bestFit="1" customWidth="1"/>
    <col min="11522" max="11522" width="11.46484375" style="8" customWidth="1"/>
    <col min="11523" max="11523" width="17" style="8" bestFit="1" customWidth="1"/>
    <col min="11524" max="11524" width="10.796875" style="8" bestFit="1" customWidth="1"/>
    <col min="11525" max="11776" width="8.73046875" style="8"/>
    <col min="11777" max="11777" width="22.73046875" style="8" bestFit="1" customWidth="1"/>
    <col min="11778" max="11778" width="11.46484375" style="8" customWidth="1"/>
    <col min="11779" max="11779" width="17" style="8" bestFit="1" customWidth="1"/>
    <col min="11780" max="11780" width="10.796875" style="8" bestFit="1" customWidth="1"/>
    <col min="11781" max="12032" width="8.73046875" style="8"/>
    <col min="12033" max="12033" width="22.73046875" style="8" bestFit="1" customWidth="1"/>
    <col min="12034" max="12034" width="11.46484375" style="8" customWidth="1"/>
    <col min="12035" max="12035" width="17" style="8" bestFit="1" customWidth="1"/>
    <col min="12036" max="12036" width="10.796875" style="8" bestFit="1" customWidth="1"/>
    <col min="12037" max="12288" width="8.73046875" style="8"/>
    <col min="12289" max="12289" width="22.73046875" style="8" bestFit="1" customWidth="1"/>
    <col min="12290" max="12290" width="11.46484375" style="8" customWidth="1"/>
    <col min="12291" max="12291" width="17" style="8" bestFit="1" customWidth="1"/>
    <col min="12292" max="12292" width="10.796875" style="8" bestFit="1" customWidth="1"/>
    <col min="12293" max="12544" width="8.73046875" style="8"/>
    <col min="12545" max="12545" width="22.73046875" style="8" bestFit="1" customWidth="1"/>
    <col min="12546" max="12546" width="11.46484375" style="8" customWidth="1"/>
    <col min="12547" max="12547" width="17" style="8" bestFit="1" customWidth="1"/>
    <col min="12548" max="12548" width="10.796875" style="8" bestFit="1" customWidth="1"/>
    <col min="12549" max="12800" width="8.73046875" style="8"/>
    <col min="12801" max="12801" width="22.73046875" style="8" bestFit="1" customWidth="1"/>
    <col min="12802" max="12802" width="11.46484375" style="8" customWidth="1"/>
    <col min="12803" max="12803" width="17" style="8" bestFit="1" customWidth="1"/>
    <col min="12804" max="12804" width="10.796875" style="8" bestFit="1" customWidth="1"/>
    <col min="12805" max="13056" width="8.73046875" style="8"/>
    <col min="13057" max="13057" width="22.73046875" style="8" bestFit="1" customWidth="1"/>
    <col min="13058" max="13058" width="11.46484375" style="8" customWidth="1"/>
    <col min="13059" max="13059" width="17" style="8" bestFit="1" customWidth="1"/>
    <col min="13060" max="13060" width="10.796875" style="8" bestFit="1" customWidth="1"/>
    <col min="13061" max="13312" width="8.73046875" style="8"/>
    <col min="13313" max="13313" width="22.73046875" style="8" bestFit="1" customWidth="1"/>
    <col min="13314" max="13314" width="11.46484375" style="8" customWidth="1"/>
    <col min="13315" max="13315" width="17" style="8" bestFit="1" customWidth="1"/>
    <col min="13316" max="13316" width="10.796875" style="8" bestFit="1" customWidth="1"/>
    <col min="13317" max="13568" width="8.73046875" style="8"/>
    <col min="13569" max="13569" width="22.73046875" style="8" bestFit="1" customWidth="1"/>
    <col min="13570" max="13570" width="11.46484375" style="8" customWidth="1"/>
    <col min="13571" max="13571" width="17" style="8" bestFit="1" customWidth="1"/>
    <col min="13572" max="13572" width="10.796875" style="8" bestFit="1" customWidth="1"/>
    <col min="13573" max="13824" width="8.73046875" style="8"/>
    <col min="13825" max="13825" width="22.73046875" style="8" bestFit="1" customWidth="1"/>
    <col min="13826" max="13826" width="11.46484375" style="8" customWidth="1"/>
    <col min="13827" max="13827" width="17" style="8" bestFit="1" customWidth="1"/>
    <col min="13828" max="13828" width="10.796875" style="8" bestFit="1" customWidth="1"/>
    <col min="13829" max="14080" width="8.73046875" style="8"/>
    <col min="14081" max="14081" width="22.73046875" style="8" bestFit="1" customWidth="1"/>
    <col min="14082" max="14082" width="11.46484375" style="8" customWidth="1"/>
    <col min="14083" max="14083" width="17" style="8" bestFit="1" customWidth="1"/>
    <col min="14084" max="14084" width="10.796875" style="8" bestFit="1" customWidth="1"/>
    <col min="14085" max="14336" width="8.73046875" style="8"/>
    <col min="14337" max="14337" width="22.73046875" style="8" bestFit="1" customWidth="1"/>
    <col min="14338" max="14338" width="11.46484375" style="8" customWidth="1"/>
    <col min="14339" max="14339" width="17" style="8" bestFit="1" customWidth="1"/>
    <col min="14340" max="14340" width="10.796875" style="8" bestFit="1" customWidth="1"/>
    <col min="14341" max="14592" width="8.73046875" style="8"/>
    <col min="14593" max="14593" width="22.73046875" style="8" bestFit="1" customWidth="1"/>
    <col min="14594" max="14594" width="11.46484375" style="8" customWidth="1"/>
    <col min="14595" max="14595" width="17" style="8" bestFit="1" customWidth="1"/>
    <col min="14596" max="14596" width="10.796875" style="8" bestFit="1" customWidth="1"/>
    <col min="14597" max="14848" width="8.73046875" style="8"/>
    <col min="14849" max="14849" width="22.73046875" style="8" bestFit="1" customWidth="1"/>
    <col min="14850" max="14850" width="11.46484375" style="8" customWidth="1"/>
    <col min="14851" max="14851" width="17" style="8" bestFit="1" customWidth="1"/>
    <col min="14852" max="14852" width="10.796875" style="8" bestFit="1" customWidth="1"/>
    <col min="14853" max="15104" width="8.73046875" style="8"/>
    <col min="15105" max="15105" width="22.73046875" style="8" bestFit="1" customWidth="1"/>
    <col min="15106" max="15106" width="11.46484375" style="8" customWidth="1"/>
    <col min="15107" max="15107" width="17" style="8" bestFit="1" customWidth="1"/>
    <col min="15108" max="15108" width="10.796875" style="8" bestFit="1" customWidth="1"/>
    <col min="15109" max="15360" width="8.73046875" style="8"/>
    <col min="15361" max="15361" width="22.73046875" style="8" bestFit="1" customWidth="1"/>
    <col min="15362" max="15362" width="11.46484375" style="8" customWidth="1"/>
    <col min="15363" max="15363" width="17" style="8" bestFit="1" customWidth="1"/>
    <col min="15364" max="15364" width="10.796875" style="8" bestFit="1" customWidth="1"/>
    <col min="15365" max="15616" width="8.73046875" style="8"/>
    <col min="15617" max="15617" width="22.73046875" style="8" bestFit="1" customWidth="1"/>
    <col min="15618" max="15618" width="11.46484375" style="8" customWidth="1"/>
    <col min="15619" max="15619" width="17" style="8" bestFit="1" customWidth="1"/>
    <col min="15620" max="15620" width="10.796875" style="8" bestFit="1" customWidth="1"/>
    <col min="15621" max="15872" width="8.73046875" style="8"/>
    <col min="15873" max="15873" width="22.73046875" style="8" bestFit="1" customWidth="1"/>
    <col min="15874" max="15874" width="11.46484375" style="8" customWidth="1"/>
    <col min="15875" max="15875" width="17" style="8" bestFit="1" customWidth="1"/>
    <col min="15876" max="15876" width="10.796875" style="8" bestFit="1" customWidth="1"/>
    <col min="15877" max="16128" width="8.73046875" style="8"/>
    <col min="16129" max="16129" width="22.73046875" style="8" bestFit="1" customWidth="1"/>
    <col min="16130" max="16130" width="11.46484375" style="8" customWidth="1"/>
    <col min="16131" max="16131" width="17" style="8" bestFit="1" customWidth="1"/>
    <col min="16132" max="16132" width="10.796875" style="8" bestFit="1" customWidth="1"/>
    <col min="16133" max="16384" width="8.73046875" style="8"/>
  </cols>
  <sheetData>
    <row r="1" spans="1:4" x14ac:dyDescent="0.35">
      <c r="A1" s="8" t="s">
        <v>45</v>
      </c>
    </row>
    <row r="2" spans="1:4" x14ac:dyDescent="0.35">
      <c r="A2" s="8" t="s">
        <v>154</v>
      </c>
    </row>
    <row r="6" spans="1:4" ht="13.15" x14ac:dyDescent="0.4">
      <c r="A6" s="82" t="s">
        <v>169</v>
      </c>
      <c r="B6" s="118"/>
      <c r="C6" s="118"/>
      <c r="D6" s="118"/>
    </row>
    <row r="7" spans="1:4" ht="13.15" x14ac:dyDescent="0.4">
      <c r="A7" s="82" t="s">
        <v>170</v>
      </c>
      <c r="B7" s="118"/>
      <c r="C7" s="118"/>
      <c r="D7" s="118"/>
    </row>
    <row r="8" spans="1:4" x14ac:dyDescent="0.35">
      <c r="A8" s="74" t="s">
        <v>46</v>
      </c>
      <c r="B8" s="74"/>
      <c r="C8" s="74"/>
      <c r="D8" s="74"/>
    </row>
    <row r="9" spans="1:4" x14ac:dyDescent="0.35">
      <c r="A9" s="74" t="s">
        <v>47</v>
      </c>
      <c r="B9" s="74"/>
      <c r="C9" s="74"/>
      <c r="D9" s="74"/>
    </row>
    <row r="10" spans="1:4" ht="13.15" x14ac:dyDescent="0.35">
      <c r="A10" s="83" t="s">
        <v>178</v>
      </c>
      <c r="B10" s="84" t="s">
        <v>48</v>
      </c>
      <c r="C10" s="85" t="s">
        <v>49</v>
      </c>
      <c r="D10" s="86" t="s">
        <v>50</v>
      </c>
    </row>
    <row r="11" spans="1:4" x14ac:dyDescent="0.35">
      <c r="A11" s="75" t="s">
        <v>51</v>
      </c>
      <c r="B11" s="76">
        <f>B8</f>
        <v>0</v>
      </c>
      <c r="C11" s="77"/>
      <c r="D11" s="78">
        <f t="shared" ref="D11:D15" si="0">B11*C11</f>
        <v>0</v>
      </c>
    </row>
    <row r="12" spans="1:4" x14ac:dyDescent="0.35">
      <c r="A12" s="75" t="s">
        <v>52</v>
      </c>
      <c r="B12" s="76">
        <f>B8*B9</f>
        <v>0</v>
      </c>
      <c r="C12" s="77"/>
      <c r="D12" s="78">
        <f t="shared" si="0"/>
        <v>0</v>
      </c>
    </row>
    <row r="13" spans="1:4" x14ac:dyDescent="0.35">
      <c r="A13" s="75" t="s">
        <v>54</v>
      </c>
      <c r="B13" s="76"/>
      <c r="C13" s="77"/>
      <c r="D13" s="78">
        <f t="shared" si="0"/>
        <v>0</v>
      </c>
    </row>
    <row r="14" spans="1:4" x14ac:dyDescent="0.35">
      <c r="A14" s="75" t="s">
        <v>55</v>
      </c>
      <c r="B14" s="76"/>
      <c r="C14" s="77"/>
      <c r="D14" s="78">
        <f t="shared" si="0"/>
        <v>0</v>
      </c>
    </row>
    <row r="15" spans="1:4" x14ac:dyDescent="0.35">
      <c r="A15" s="75" t="s">
        <v>171</v>
      </c>
      <c r="B15" s="76"/>
      <c r="C15" s="77"/>
      <c r="D15" s="78">
        <f t="shared" si="0"/>
        <v>0</v>
      </c>
    </row>
    <row r="16" spans="1:4" x14ac:dyDescent="0.35">
      <c r="A16" s="75" t="s">
        <v>53</v>
      </c>
      <c r="B16" s="76">
        <f>B8*B9</f>
        <v>0</v>
      </c>
      <c r="C16" s="77"/>
      <c r="D16" s="78">
        <f>B16*C16</f>
        <v>0</v>
      </c>
    </row>
    <row r="17" spans="1:4" x14ac:dyDescent="0.35">
      <c r="A17" s="75" t="s">
        <v>173</v>
      </c>
      <c r="B17" s="76"/>
      <c r="C17" s="77"/>
      <c r="D17" s="78">
        <f>B17*C17</f>
        <v>0</v>
      </c>
    </row>
    <row r="18" spans="1:4" x14ac:dyDescent="0.35">
      <c r="A18" s="75" t="s">
        <v>172</v>
      </c>
      <c r="B18" s="76"/>
      <c r="C18" s="77"/>
      <c r="D18" s="78">
        <f>B18*C18</f>
        <v>0</v>
      </c>
    </row>
    <row r="19" spans="1:4" ht="13.15" x14ac:dyDescent="0.4">
      <c r="A19" s="119" t="s">
        <v>174</v>
      </c>
      <c r="B19" s="119"/>
      <c r="C19" s="119"/>
      <c r="D19" s="79">
        <f>SUM(D11:D15)</f>
        <v>0</v>
      </c>
    </row>
    <row r="20" spans="1:4" ht="13.15" x14ac:dyDescent="0.4">
      <c r="A20" s="120" t="s">
        <v>175</v>
      </c>
      <c r="B20" s="120"/>
      <c r="C20" s="120"/>
      <c r="D20" s="80">
        <f>SUM(D16:D17)</f>
        <v>0</v>
      </c>
    </row>
    <row r="21" spans="1:4" ht="13.15" x14ac:dyDescent="0.4">
      <c r="A21" s="121" t="s">
        <v>176</v>
      </c>
      <c r="B21" s="121"/>
      <c r="C21" s="121"/>
      <c r="D21" s="81">
        <f>D18</f>
        <v>0</v>
      </c>
    </row>
    <row r="22" spans="1:4" ht="13.5" thickBot="1" x14ac:dyDescent="0.45">
      <c r="A22" s="117" t="s">
        <v>177</v>
      </c>
      <c r="B22" s="117"/>
      <c r="C22" s="117"/>
      <c r="D22" s="87">
        <f>SUM(D19:D21)</f>
        <v>0</v>
      </c>
    </row>
    <row r="23" spans="1:4" ht="13.15" thickTop="1" x14ac:dyDescent="0.35"/>
    <row r="26" spans="1:4" ht="13.15" x14ac:dyDescent="0.4">
      <c r="A26" s="82" t="s">
        <v>169</v>
      </c>
      <c r="B26" s="118"/>
      <c r="C26" s="118"/>
      <c r="D26" s="118"/>
    </row>
    <row r="27" spans="1:4" ht="13.15" x14ac:dyDescent="0.4">
      <c r="A27" s="82" t="s">
        <v>170</v>
      </c>
      <c r="B27" s="118"/>
      <c r="C27" s="118"/>
      <c r="D27" s="118"/>
    </row>
    <row r="28" spans="1:4" x14ac:dyDescent="0.35">
      <c r="A28" s="74" t="s">
        <v>46</v>
      </c>
      <c r="B28" s="74"/>
      <c r="C28" s="74"/>
      <c r="D28" s="74"/>
    </row>
    <row r="29" spans="1:4" x14ac:dyDescent="0.35">
      <c r="A29" s="74" t="s">
        <v>47</v>
      </c>
      <c r="B29" s="74"/>
      <c r="C29" s="74"/>
      <c r="D29" s="74"/>
    </row>
    <row r="30" spans="1:4" ht="13.15" x14ac:dyDescent="0.35">
      <c r="A30" s="83" t="s">
        <v>178</v>
      </c>
      <c r="B30" s="84" t="s">
        <v>48</v>
      </c>
      <c r="C30" s="85" t="s">
        <v>49</v>
      </c>
      <c r="D30" s="86" t="s">
        <v>50</v>
      </c>
    </row>
    <row r="31" spans="1:4" x14ac:dyDescent="0.35">
      <c r="A31" s="75" t="s">
        <v>51</v>
      </c>
      <c r="B31" s="76">
        <f>B28</f>
        <v>0</v>
      </c>
      <c r="C31" s="77"/>
      <c r="D31" s="78">
        <f t="shared" ref="D31:D35" si="1">B31*C31</f>
        <v>0</v>
      </c>
    </row>
    <row r="32" spans="1:4" x14ac:dyDescent="0.35">
      <c r="A32" s="75" t="s">
        <v>52</v>
      </c>
      <c r="B32" s="76">
        <f>B28*B29</f>
        <v>0</v>
      </c>
      <c r="C32" s="77"/>
      <c r="D32" s="78">
        <f t="shared" si="1"/>
        <v>0</v>
      </c>
    </row>
    <row r="33" spans="1:4" x14ac:dyDescent="0.35">
      <c r="A33" s="75" t="s">
        <v>54</v>
      </c>
      <c r="B33" s="76"/>
      <c r="C33" s="77"/>
      <c r="D33" s="78">
        <f t="shared" si="1"/>
        <v>0</v>
      </c>
    </row>
    <row r="34" spans="1:4" x14ac:dyDescent="0.35">
      <c r="A34" s="75" t="s">
        <v>55</v>
      </c>
      <c r="B34" s="76"/>
      <c r="C34" s="77"/>
      <c r="D34" s="78">
        <f t="shared" si="1"/>
        <v>0</v>
      </c>
    </row>
    <row r="35" spans="1:4" x14ac:dyDescent="0.35">
      <c r="A35" s="75" t="s">
        <v>171</v>
      </c>
      <c r="B35" s="76"/>
      <c r="C35" s="77"/>
      <c r="D35" s="78">
        <f t="shared" si="1"/>
        <v>0</v>
      </c>
    </row>
    <row r="36" spans="1:4" x14ac:dyDescent="0.35">
      <c r="A36" s="75" t="s">
        <v>53</v>
      </c>
      <c r="B36" s="76">
        <f>B28*B29</f>
        <v>0</v>
      </c>
      <c r="C36" s="77"/>
      <c r="D36" s="78">
        <f>B36*C36</f>
        <v>0</v>
      </c>
    </row>
    <row r="37" spans="1:4" x14ac:dyDescent="0.35">
      <c r="A37" s="75" t="s">
        <v>173</v>
      </c>
      <c r="B37" s="76"/>
      <c r="C37" s="77"/>
      <c r="D37" s="78">
        <f>B37*C37</f>
        <v>0</v>
      </c>
    </row>
    <row r="38" spans="1:4" x14ac:dyDescent="0.35">
      <c r="A38" s="75" t="s">
        <v>172</v>
      </c>
      <c r="B38" s="76"/>
      <c r="C38" s="77"/>
      <c r="D38" s="78">
        <f>B38*C38</f>
        <v>0</v>
      </c>
    </row>
    <row r="39" spans="1:4" ht="13.15" x14ac:dyDescent="0.4">
      <c r="A39" s="119" t="s">
        <v>174</v>
      </c>
      <c r="B39" s="119"/>
      <c r="C39" s="119"/>
      <c r="D39" s="79">
        <f>SUM(D31:D35)</f>
        <v>0</v>
      </c>
    </row>
    <row r="40" spans="1:4" ht="13.15" x14ac:dyDescent="0.4">
      <c r="A40" s="120" t="s">
        <v>175</v>
      </c>
      <c r="B40" s="120"/>
      <c r="C40" s="120"/>
      <c r="D40" s="80">
        <f>SUM(D36:D37)</f>
        <v>0</v>
      </c>
    </row>
    <row r="41" spans="1:4" ht="13.15" x14ac:dyDescent="0.4">
      <c r="A41" s="121" t="s">
        <v>176</v>
      </c>
      <c r="B41" s="121"/>
      <c r="C41" s="121"/>
      <c r="D41" s="81">
        <f>D38</f>
        <v>0</v>
      </c>
    </row>
    <row r="42" spans="1:4" ht="13.5" thickBot="1" x14ac:dyDescent="0.45">
      <c r="A42" s="117" t="s">
        <v>177</v>
      </c>
      <c r="B42" s="117"/>
      <c r="C42" s="117"/>
      <c r="D42" s="87">
        <f>SUM(D39:D41)</f>
        <v>0</v>
      </c>
    </row>
    <row r="43" spans="1:4" ht="13.15" thickTop="1" x14ac:dyDescent="0.35"/>
    <row r="45" spans="1:4" ht="13.5" x14ac:dyDescent="0.35">
      <c r="A45" s="88"/>
      <c r="B45" s="89"/>
      <c r="C45" s="90"/>
      <c r="D45" s="91"/>
    </row>
    <row r="46" spans="1:4" ht="13.15" x14ac:dyDescent="0.4">
      <c r="A46" s="82" t="s">
        <v>169</v>
      </c>
      <c r="B46" s="118"/>
      <c r="C46" s="118"/>
      <c r="D46" s="118"/>
    </row>
    <row r="47" spans="1:4" ht="13.15" x14ac:dyDescent="0.4">
      <c r="A47" s="82" t="s">
        <v>170</v>
      </c>
      <c r="B47" s="118"/>
      <c r="C47" s="118"/>
      <c r="D47" s="118"/>
    </row>
    <row r="48" spans="1:4" x14ac:dyDescent="0.35">
      <c r="A48" s="74" t="s">
        <v>46</v>
      </c>
      <c r="B48" s="74"/>
      <c r="C48" s="74"/>
      <c r="D48" s="74"/>
    </row>
    <row r="49" spans="1:4" x14ac:dyDescent="0.35">
      <c r="A49" s="74" t="s">
        <v>47</v>
      </c>
      <c r="B49" s="74"/>
      <c r="C49" s="74"/>
      <c r="D49" s="74"/>
    </row>
    <row r="50" spans="1:4" ht="13.15" x14ac:dyDescent="0.35">
      <c r="A50" s="83" t="s">
        <v>178</v>
      </c>
      <c r="B50" s="84" t="s">
        <v>48</v>
      </c>
      <c r="C50" s="85" t="s">
        <v>49</v>
      </c>
      <c r="D50" s="86" t="s">
        <v>50</v>
      </c>
    </row>
    <row r="51" spans="1:4" x14ac:dyDescent="0.35">
      <c r="A51" s="75" t="s">
        <v>51</v>
      </c>
      <c r="B51" s="76">
        <f>B48</f>
        <v>0</v>
      </c>
      <c r="C51" s="77"/>
      <c r="D51" s="78">
        <f t="shared" ref="D51:D55" si="2">B51*C51</f>
        <v>0</v>
      </c>
    </row>
    <row r="52" spans="1:4" x14ac:dyDescent="0.35">
      <c r="A52" s="75" t="s">
        <v>52</v>
      </c>
      <c r="B52" s="76">
        <f>B48*B49</f>
        <v>0</v>
      </c>
      <c r="C52" s="77"/>
      <c r="D52" s="78">
        <f t="shared" si="2"/>
        <v>0</v>
      </c>
    </row>
    <row r="53" spans="1:4" x14ac:dyDescent="0.35">
      <c r="A53" s="75" t="s">
        <v>54</v>
      </c>
      <c r="B53" s="76"/>
      <c r="C53" s="77"/>
      <c r="D53" s="78">
        <f t="shared" si="2"/>
        <v>0</v>
      </c>
    </row>
    <row r="54" spans="1:4" x14ac:dyDescent="0.35">
      <c r="A54" s="75" t="s">
        <v>55</v>
      </c>
      <c r="B54" s="76"/>
      <c r="C54" s="77"/>
      <c r="D54" s="78">
        <f t="shared" si="2"/>
        <v>0</v>
      </c>
    </row>
    <row r="55" spans="1:4" x14ac:dyDescent="0.35">
      <c r="A55" s="75" t="s">
        <v>171</v>
      </c>
      <c r="B55" s="76"/>
      <c r="C55" s="77"/>
      <c r="D55" s="78">
        <f t="shared" si="2"/>
        <v>0</v>
      </c>
    </row>
    <row r="56" spans="1:4" x14ac:dyDescent="0.35">
      <c r="A56" s="75" t="s">
        <v>53</v>
      </c>
      <c r="B56" s="76">
        <f>B48*B49</f>
        <v>0</v>
      </c>
      <c r="C56" s="77"/>
      <c r="D56" s="78">
        <f>B56*C56</f>
        <v>0</v>
      </c>
    </row>
    <row r="57" spans="1:4" x14ac:dyDescent="0.35">
      <c r="A57" s="75" t="s">
        <v>173</v>
      </c>
      <c r="B57" s="76"/>
      <c r="C57" s="77"/>
      <c r="D57" s="78">
        <f>B57*C57</f>
        <v>0</v>
      </c>
    </row>
    <row r="58" spans="1:4" x14ac:dyDescent="0.35">
      <c r="A58" s="75" t="s">
        <v>172</v>
      </c>
      <c r="B58" s="76"/>
      <c r="C58" s="77"/>
      <c r="D58" s="78">
        <f>B58*C58</f>
        <v>0</v>
      </c>
    </row>
    <row r="59" spans="1:4" ht="13.15" x14ac:dyDescent="0.4">
      <c r="A59" s="119" t="s">
        <v>174</v>
      </c>
      <c r="B59" s="119"/>
      <c r="C59" s="119"/>
      <c r="D59" s="79">
        <f>SUM(D51:D55)</f>
        <v>0</v>
      </c>
    </row>
    <row r="60" spans="1:4" ht="13.15" x14ac:dyDescent="0.4">
      <c r="A60" s="120" t="s">
        <v>175</v>
      </c>
      <c r="B60" s="120"/>
      <c r="C60" s="120"/>
      <c r="D60" s="80">
        <f>SUM(D56:D57)</f>
        <v>0</v>
      </c>
    </row>
    <row r="61" spans="1:4" ht="13.15" x14ac:dyDescent="0.4">
      <c r="A61" s="121" t="s">
        <v>176</v>
      </c>
      <c r="B61" s="121"/>
      <c r="C61" s="121"/>
      <c r="D61" s="81">
        <f>D58</f>
        <v>0</v>
      </c>
    </row>
    <row r="62" spans="1:4" ht="13.5" thickBot="1" x14ac:dyDescent="0.45">
      <c r="A62" s="117" t="s">
        <v>177</v>
      </c>
      <c r="B62" s="117"/>
      <c r="C62" s="117"/>
      <c r="D62" s="87">
        <f>SUM(D59:D61)</f>
        <v>0</v>
      </c>
    </row>
    <row r="63" spans="1:4" ht="13.15" thickTop="1" x14ac:dyDescent="0.35"/>
    <row r="66" spans="1:4" ht="13.15" x14ac:dyDescent="0.4">
      <c r="A66" s="82" t="s">
        <v>169</v>
      </c>
      <c r="B66" s="118"/>
      <c r="C66" s="118"/>
      <c r="D66" s="118"/>
    </row>
    <row r="67" spans="1:4" ht="13.15" x14ac:dyDescent="0.4">
      <c r="A67" s="82" t="s">
        <v>170</v>
      </c>
      <c r="B67" s="118"/>
      <c r="C67" s="118"/>
      <c r="D67" s="118"/>
    </row>
    <row r="68" spans="1:4" x14ac:dyDescent="0.35">
      <c r="A68" s="74" t="s">
        <v>46</v>
      </c>
      <c r="B68" s="74"/>
      <c r="C68" s="74"/>
      <c r="D68" s="74"/>
    </row>
    <row r="69" spans="1:4" x14ac:dyDescent="0.35">
      <c r="A69" s="74" t="s">
        <v>47</v>
      </c>
      <c r="B69" s="74"/>
      <c r="C69" s="74"/>
      <c r="D69" s="74"/>
    </row>
    <row r="70" spans="1:4" ht="13.15" x14ac:dyDescent="0.35">
      <c r="A70" s="83" t="s">
        <v>178</v>
      </c>
      <c r="B70" s="84" t="s">
        <v>48</v>
      </c>
      <c r="C70" s="85" t="s">
        <v>49</v>
      </c>
      <c r="D70" s="86" t="s">
        <v>50</v>
      </c>
    </row>
    <row r="71" spans="1:4" x14ac:dyDescent="0.35">
      <c r="A71" s="75" t="s">
        <v>51</v>
      </c>
      <c r="B71" s="76">
        <f>B68</f>
        <v>0</v>
      </c>
      <c r="C71" s="77"/>
      <c r="D71" s="78">
        <f t="shared" ref="D71:D75" si="3">B71*C71</f>
        <v>0</v>
      </c>
    </row>
    <row r="72" spans="1:4" x14ac:dyDescent="0.35">
      <c r="A72" s="75" t="s">
        <v>52</v>
      </c>
      <c r="B72" s="76">
        <f>B68*B69</f>
        <v>0</v>
      </c>
      <c r="C72" s="77"/>
      <c r="D72" s="78">
        <f t="shared" si="3"/>
        <v>0</v>
      </c>
    </row>
    <row r="73" spans="1:4" x14ac:dyDescent="0.35">
      <c r="A73" s="75" t="s">
        <v>54</v>
      </c>
      <c r="B73" s="76"/>
      <c r="C73" s="77"/>
      <c r="D73" s="78">
        <f t="shared" si="3"/>
        <v>0</v>
      </c>
    </row>
    <row r="74" spans="1:4" x14ac:dyDescent="0.35">
      <c r="A74" s="75" t="s">
        <v>55</v>
      </c>
      <c r="B74" s="76"/>
      <c r="C74" s="77"/>
      <c r="D74" s="78">
        <f t="shared" si="3"/>
        <v>0</v>
      </c>
    </row>
    <row r="75" spans="1:4" x14ac:dyDescent="0.35">
      <c r="A75" s="75" t="s">
        <v>171</v>
      </c>
      <c r="B75" s="76"/>
      <c r="C75" s="77"/>
      <c r="D75" s="78">
        <f t="shared" si="3"/>
        <v>0</v>
      </c>
    </row>
    <row r="76" spans="1:4" x14ac:dyDescent="0.35">
      <c r="A76" s="75" t="s">
        <v>53</v>
      </c>
      <c r="B76" s="76">
        <f>B68*B69</f>
        <v>0</v>
      </c>
      <c r="C76" s="77"/>
      <c r="D76" s="78">
        <f>B76*C76</f>
        <v>0</v>
      </c>
    </row>
    <row r="77" spans="1:4" x14ac:dyDescent="0.35">
      <c r="A77" s="75" t="s">
        <v>173</v>
      </c>
      <c r="B77" s="76"/>
      <c r="C77" s="77"/>
      <c r="D77" s="78">
        <f>B77*C77</f>
        <v>0</v>
      </c>
    </row>
    <row r="78" spans="1:4" x14ac:dyDescent="0.35">
      <c r="A78" s="75" t="s">
        <v>172</v>
      </c>
      <c r="B78" s="76"/>
      <c r="C78" s="77"/>
      <c r="D78" s="78">
        <f>B78*C78</f>
        <v>0</v>
      </c>
    </row>
    <row r="79" spans="1:4" ht="13.15" x14ac:dyDescent="0.4">
      <c r="A79" s="119" t="s">
        <v>174</v>
      </c>
      <c r="B79" s="119"/>
      <c r="C79" s="119"/>
      <c r="D79" s="79">
        <f>SUM(D71:D75)</f>
        <v>0</v>
      </c>
    </row>
    <row r="80" spans="1:4" ht="13.15" x14ac:dyDescent="0.4">
      <c r="A80" s="120" t="s">
        <v>175</v>
      </c>
      <c r="B80" s="120"/>
      <c r="C80" s="120"/>
      <c r="D80" s="80">
        <f>SUM(D76:D77)</f>
        <v>0</v>
      </c>
    </row>
    <row r="81" spans="1:4" ht="13.15" x14ac:dyDescent="0.4">
      <c r="A81" s="121" t="s">
        <v>176</v>
      </c>
      <c r="B81" s="121"/>
      <c r="C81" s="121"/>
      <c r="D81" s="81">
        <f>D78</f>
        <v>0</v>
      </c>
    </row>
    <row r="82" spans="1:4" ht="13.5" thickBot="1" x14ac:dyDescent="0.45">
      <c r="A82" s="117" t="s">
        <v>177</v>
      </c>
      <c r="B82" s="117"/>
      <c r="C82" s="117"/>
      <c r="D82" s="87">
        <f>SUM(D79:D81)</f>
        <v>0</v>
      </c>
    </row>
    <row r="83" spans="1:4" ht="13.15" thickTop="1" x14ac:dyDescent="0.35"/>
    <row r="86" spans="1:4" ht="13.15" x14ac:dyDescent="0.4">
      <c r="A86" s="82" t="s">
        <v>169</v>
      </c>
      <c r="B86" s="118"/>
      <c r="C86" s="118"/>
      <c r="D86" s="118"/>
    </row>
    <row r="87" spans="1:4" ht="13.15" x14ac:dyDescent="0.4">
      <c r="A87" s="82" t="s">
        <v>170</v>
      </c>
      <c r="B87" s="118"/>
      <c r="C87" s="118"/>
      <c r="D87" s="118"/>
    </row>
    <row r="88" spans="1:4" x14ac:dyDescent="0.35">
      <c r="A88" s="74" t="s">
        <v>46</v>
      </c>
      <c r="B88" s="74"/>
      <c r="C88" s="74"/>
      <c r="D88" s="74"/>
    </row>
    <row r="89" spans="1:4" x14ac:dyDescent="0.35">
      <c r="A89" s="74" t="s">
        <v>47</v>
      </c>
      <c r="B89" s="74"/>
      <c r="C89" s="74"/>
      <c r="D89" s="74"/>
    </row>
    <row r="90" spans="1:4" ht="13.15" x14ac:dyDescent="0.35">
      <c r="A90" s="83" t="s">
        <v>178</v>
      </c>
      <c r="B90" s="84" t="s">
        <v>48</v>
      </c>
      <c r="C90" s="85" t="s">
        <v>49</v>
      </c>
      <c r="D90" s="86" t="s">
        <v>50</v>
      </c>
    </row>
    <row r="91" spans="1:4" x14ac:dyDescent="0.35">
      <c r="A91" s="75" t="s">
        <v>51</v>
      </c>
      <c r="B91" s="76">
        <f>B88</f>
        <v>0</v>
      </c>
      <c r="C91" s="77"/>
      <c r="D91" s="78">
        <f t="shared" ref="D91:D95" si="4">B91*C91</f>
        <v>0</v>
      </c>
    </row>
    <row r="92" spans="1:4" x14ac:dyDescent="0.35">
      <c r="A92" s="75" t="s">
        <v>52</v>
      </c>
      <c r="B92" s="76">
        <f>B88*B89</f>
        <v>0</v>
      </c>
      <c r="C92" s="77"/>
      <c r="D92" s="78">
        <f t="shared" si="4"/>
        <v>0</v>
      </c>
    </row>
    <row r="93" spans="1:4" x14ac:dyDescent="0.35">
      <c r="A93" s="75" t="s">
        <v>54</v>
      </c>
      <c r="B93" s="76"/>
      <c r="C93" s="77"/>
      <c r="D93" s="78">
        <f t="shared" si="4"/>
        <v>0</v>
      </c>
    </row>
    <row r="94" spans="1:4" x14ac:dyDescent="0.35">
      <c r="A94" s="75" t="s">
        <v>55</v>
      </c>
      <c r="B94" s="76"/>
      <c r="C94" s="77"/>
      <c r="D94" s="78">
        <f t="shared" si="4"/>
        <v>0</v>
      </c>
    </row>
    <row r="95" spans="1:4" x14ac:dyDescent="0.35">
      <c r="A95" s="75" t="s">
        <v>171</v>
      </c>
      <c r="B95" s="76"/>
      <c r="C95" s="77"/>
      <c r="D95" s="78">
        <f t="shared" si="4"/>
        <v>0</v>
      </c>
    </row>
    <row r="96" spans="1:4" x14ac:dyDescent="0.35">
      <c r="A96" s="75" t="s">
        <v>53</v>
      </c>
      <c r="B96" s="76">
        <f>B88*B89</f>
        <v>0</v>
      </c>
      <c r="C96" s="77"/>
      <c r="D96" s="78">
        <f>B96*C96</f>
        <v>0</v>
      </c>
    </row>
    <row r="97" spans="1:4" x14ac:dyDescent="0.35">
      <c r="A97" s="75" t="s">
        <v>173</v>
      </c>
      <c r="B97" s="76"/>
      <c r="C97" s="77"/>
      <c r="D97" s="78">
        <f>B97*C97</f>
        <v>0</v>
      </c>
    </row>
    <row r="98" spans="1:4" x14ac:dyDescent="0.35">
      <c r="A98" s="75" t="s">
        <v>172</v>
      </c>
      <c r="B98" s="76"/>
      <c r="C98" s="77"/>
      <c r="D98" s="78">
        <f>B98*C98</f>
        <v>0</v>
      </c>
    </row>
    <row r="99" spans="1:4" ht="13.15" x14ac:dyDescent="0.4">
      <c r="A99" s="119" t="s">
        <v>174</v>
      </c>
      <c r="B99" s="119"/>
      <c r="C99" s="119"/>
      <c r="D99" s="79">
        <f>SUM(D91:D95)</f>
        <v>0</v>
      </c>
    </row>
    <row r="100" spans="1:4" ht="13.15" x14ac:dyDescent="0.4">
      <c r="A100" s="120" t="s">
        <v>175</v>
      </c>
      <c r="B100" s="120"/>
      <c r="C100" s="120"/>
      <c r="D100" s="80">
        <f>SUM(D96:D97)</f>
        <v>0</v>
      </c>
    </row>
    <row r="101" spans="1:4" ht="13.15" x14ac:dyDescent="0.4">
      <c r="A101" s="121" t="s">
        <v>176</v>
      </c>
      <c r="B101" s="121"/>
      <c r="C101" s="121"/>
      <c r="D101" s="81">
        <f>D98</f>
        <v>0</v>
      </c>
    </row>
    <row r="102" spans="1:4" ht="13.5" thickBot="1" x14ac:dyDescent="0.45">
      <c r="A102" s="117" t="s">
        <v>177</v>
      </c>
      <c r="B102" s="117"/>
      <c r="C102" s="117"/>
      <c r="D102" s="87">
        <f>SUM(D99:D101)</f>
        <v>0</v>
      </c>
    </row>
    <row r="103" spans="1:4" ht="13.15" thickTop="1" x14ac:dyDescent="0.35"/>
    <row r="106" spans="1:4" ht="13.15" x14ac:dyDescent="0.4">
      <c r="A106" s="82" t="s">
        <v>169</v>
      </c>
      <c r="B106" s="118"/>
      <c r="C106" s="118"/>
      <c r="D106" s="118"/>
    </row>
    <row r="107" spans="1:4" ht="13.15" x14ac:dyDescent="0.4">
      <c r="A107" s="82" t="s">
        <v>170</v>
      </c>
      <c r="B107" s="118"/>
      <c r="C107" s="118"/>
      <c r="D107" s="118"/>
    </row>
    <row r="108" spans="1:4" x14ac:dyDescent="0.35">
      <c r="A108" s="74" t="s">
        <v>46</v>
      </c>
      <c r="B108" s="74"/>
      <c r="C108" s="74"/>
      <c r="D108" s="74"/>
    </row>
    <row r="109" spans="1:4" x14ac:dyDescent="0.35">
      <c r="A109" s="74" t="s">
        <v>47</v>
      </c>
      <c r="B109" s="74"/>
      <c r="C109" s="74"/>
      <c r="D109" s="74"/>
    </row>
    <row r="110" spans="1:4" ht="13.15" x14ac:dyDescent="0.35">
      <c r="A110" s="83" t="s">
        <v>178</v>
      </c>
      <c r="B110" s="84" t="s">
        <v>48</v>
      </c>
      <c r="C110" s="85" t="s">
        <v>49</v>
      </c>
      <c r="D110" s="86" t="s">
        <v>50</v>
      </c>
    </row>
    <row r="111" spans="1:4" x14ac:dyDescent="0.35">
      <c r="A111" s="75" t="s">
        <v>51</v>
      </c>
      <c r="B111" s="76">
        <f>B108</f>
        <v>0</v>
      </c>
      <c r="C111" s="77"/>
      <c r="D111" s="78">
        <f t="shared" ref="D111:D115" si="5">B111*C111</f>
        <v>0</v>
      </c>
    </row>
    <row r="112" spans="1:4" x14ac:dyDescent="0.35">
      <c r="A112" s="75" t="s">
        <v>52</v>
      </c>
      <c r="B112" s="76">
        <f>B108*B109</f>
        <v>0</v>
      </c>
      <c r="C112" s="77"/>
      <c r="D112" s="78">
        <f t="shared" si="5"/>
        <v>0</v>
      </c>
    </row>
    <row r="113" spans="1:4" x14ac:dyDescent="0.35">
      <c r="A113" s="75" t="s">
        <v>54</v>
      </c>
      <c r="B113" s="76"/>
      <c r="C113" s="77"/>
      <c r="D113" s="78">
        <f t="shared" si="5"/>
        <v>0</v>
      </c>
    </row>
    <row r="114" spans="1:4" x14ac:dyDescent="0.35">
      <c r="A114" s="75" t="s">
        <v>55</v>
      </c>
      <c r="B114" s="76"/>
      <c r="C114" s="77"/>
      <c r="D114" s="78">
        <f t="shared" si="5"/>
        <v>0</v>
      </c>
    </row>
    <row r="115" spans="1:4" x14ac:dyDescent="0.35">
      <c r="A115" s="75" t="s">
        <v>171</v>
      </c>
      <c r="B115" s="76"/>
      <c r="C115" s="77"/>
      <c r="D115" s="78">
        <f t="shared" si="5"/>
        <v>0</v>
      </c>
    </row>
    <row r="116" spans="1:4" x14ac:dyDescent="0.35">
      <c r="A116" s="75" t="s">
        <v>53</v>
      </c>
      <c r="B116" s="76">
        <f>B108*B109</f>
        <v>0</v>
      </c>
      <c r="C116" s="77"/>
      <c r="D116" s="78">
        <f>B116*C116</f>
        <v>0</v>
      </c>
    </row>
    <row r="117" spans="1:4" x14ac:dyDescent="0.35">
      <c r="A117" s="75" t="s">
        <v>173</v>
      </c>
      <c r="B117" s="76"/>
      <c r="C117" s="77"/>
      <c r="D117" s="78">
        <f>B117*C117</f>
        <v>0</v>
      </c>
    </row>
    <row r="118" spans="1:4" x14ac:dyDescent="0.35">
      <c r="A118" s="75" t="s">
        <v>172</v>
      </c>
      <c r="B118" s="76"/>
      <c r="C118" s="77"/>
      <c r="D118" s="78">
        <f>B118*C118</f>
        <v>0</v>
      </c>
    </row>
    <row r="119" spans="1:4" ht="13.15" x14ac:dyDescent="0.4">
      <c r="A119" s="119" t="s">
        <v>174</v>
      </c>
      <c r="B119" s="119"/>
      <c r="C119" s="119"/>
      <c r="D119" s="79">
        <f>SUM(D111:D115)</f>
        <v>0</v>
      </c>
    </row>
    <row r="120" spans="1:4" ht="13.15" x14ac:dyDescent="0.4">
      <c r="A120" s="120" t="s">
        <v>175</v>
      </c>
      <c r="B120" s="120"/>
      <c r="C120" s="120"/>
      <c r="D120" s="80">
        <f>SUM(D116:D117)</f>
        <v>0</v>
      </c>
    </row>
    <row r="121" spans="1:4" ht="13.15" x14ac:dyDescent="0.4">
      <c r="A121" s="121" t="s">
        <v>176</v>
      </c>
      <c r="B121" s="121"/>
      <c r="C121" s="121"/>
      <c r="D121" s="81">
        <f>D118</f>
        <v>0</v>
      </c>
    </row>
    <row r="122" spans="1:4" ht="13.5" thickBot="1" x14ac:dyDescent="0.45">
      <c r="A122" s="117" t="s">
        <v>177</v>
      </c>
      <c r="B122" s="117"/>
      <c r="C122" s="117"/>
      <c r="D122" s="87">
        <f>SUM(D119:D121)</f>
        <v>0</v>
      </c>
    </row>
    <row r="123" spans="1:4" ht="13.15" thickTop="1" x14ac:dyDescent="0.35"/>
    <row r="126" spans="1:4" ht="13.15" x14ac:dyDescent="0.4">
      <c r="A126" s="119" t="s">
        <v>174</v>
      </c>
      <c r="B126" s="119"/>
      <c r="C126" s="119"/>
      <c r="D126" s="79">
        <f>D19+D39+D59+D79+D99+D119</f>
        <v>0</v>
      </c>
    </row>
    <row r="127" spans="1:4" ht="13.15" x14ac:dyDescent="0.4">
      <c r="A127" s="120" t="s">
        <v>175</v>
      </c>
      <c r="B127" s="120"/>
      <c r="C127" s="120"/>
      <c r="D127" s="80">
        <f>D20+D40+D60+D80+D100+D120</f>
        <v>0</v>
      </c>
    </row>
    <row r="128" spans="1:4" ht="13.15" x14ac:dyDescent="0.4">
      <c r="A128" s="121" t="s">
        <v>176</v>
      </c>
      <c r="B128" s="121"/>
      <c r="C128" s="121"/>
      <c r="D128" s="81">
        <f>D21+D41+D61+D81+D101+D121</f>
        <v>0</v>
      </c>
    </row>
    <row r="129" spans="1:4" ht="13.5" thickBot="1" x14ac:dyDescent="0.45">
      <c r="A129" s="117" t="s">
        <v>177</v>
      </c>
      <c r="B129" s="117"/>
      <c r="C129" s="117"/>
      <c r="D129" s="87">
        <f>SUM(D126:D128)</f>
        <v>0</v>
      </c>
    </row>
    <row r="130" spans="1:4" ht="13.15" thickTop="1" x14ac:dyDescent="0.35"/>
  </sheetData>
  <mergeCells count="40">
    <mergeCell ref="A126:C126"/>
    <mergeCell ref="A127:C127"/>
    <mergeCell ref="A128:C128"/>
    <mergeCell ref="A129:C129"/>
    <mergeCell ref="B106:D106"/>
    <mergeCell ref="B107:D107"/>
    <mergeCell ref="A119:C119"/>
    <mergeCell ref="A120:C120"/>
    <mergeCell ref="A121:C121"/>
    <mergeCell ref="A122:C122"/>
    <mergeCell ref="A102:C102"/>
    <mergeCell ref="B66:D66"/>
    <mergeCell ref="B67:D67"/>
    <mergeCell ref="A79:C79"/>
    <mergeCell ref="A80:C80"/>
    <mergeCell ref="A81:C81"/>
    <mergeCell ref="A82:C82"/>
    <mergeCell ref="B86:D86"/>
    <mergeCell ref="B87:D87"/>
    <mergeCell ref="A99:C99"/>
    <mergeCell ref="A100:C100"/>
    <mergeCell ref="A101:C101"/>
    <mergeCell ref="A62:C62"/>
    <mergeCell ref="B26:D26"/>
    <mergeCell ref="B27:D27"/>
    <mergeCell ref="A39:C39"/>
    <mergeCell ref="A40:C40"/>
    <mergeCell ref="A41:C41"/>
    <mergeCell ref="A42:C42"/>
    <mergeCell ref="B46:D46"/>
    <mergeCell ref="B47:D47"/>
    <mergeCell ref="A59:C59"/>
    <mergeCell ref="A60:C60"/>
    <mergeCell ref="A61:C61"/>
    <mergeCell ref="A22:C22"/>
    <mergeCell ref="B6:D6"/>
    <mergeCell ref="B7:D7"/>
    <mergeCell ref="A19:C19"/>
    <mergeCell ref="A20:C20"/>
    <mergeCell ref="A21:C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44C2-32AD-498A-AEF3-55384751325A}">
  <sheetPr>
    <tabColor theme="8" tint="0.39997558519241921"/>
  </sheetPr>
  <dimension ref="A1:C30"/>
  <sheetViews>
    <sheetView workbookViewId="0"/>
  </sheetViews>
  <sheetFormatPr defaultRowHeight="12.75" x14ac:dyDescent="0.35"/>
  <cols>
    <col min="1" max="1" width="10.73046875" style="92" bestFit="1" customWidth="1"/>
    <col min="2" max="2" width="35.53125" style="92" bestFit="1" customWidth="1"/>
    <col min="3" max="3" width="19.73046875" style="93" bestFit="1" customWidth="1"/>
    <col min="4" max="16384" width="9.06640625" style="92"/>
  </cols>
  <sheetData>
    <row r="1" spans="1:3" x14ac:dyDescent="0.35">
      <c r="A1" s="92" t="s">
        <v>56</v>
      </c>
    </row>
    <row r="2" spans="1:3" x14ac:dyDescent="0.35">
      <c r="A2" s="92" t="s">
        <v>57</v>
      </c>
      <c r="B2" s="92">
        <v>2024</v>
      </c>
    </row>
    <row r="4" spans="1:3" x14ac:dyDescent="0.35">
      <c r="C4" s="94"/>
    </row>
    <row r="5" spans="1:3" x14ac:dyDescent="0.35">
      <c r="C5" s="94"/>
    </row>
    <row r="6" spans="1:3" ht="13.15" x14ac:dyDescent="0.4">
      <c r="B6" s="97" t="s">
        <v>25</v>
      </c>
      <c r="C6" s="98">
        <f>C7*C8</f>
        <v>0</v>
      </c>
    </row>
    <row r="7" spans="1:3" x14ac:dyDescent="0.35">
      <c r="B7" s="99" t="s">
        <v>179</v>
      </c>
      <c r="C7" s="100">
        <v>0</v>
      </c>
    </row>
    <row r="8" spans="1:3" x14ac:dyDescent="0.35">
      <c r="B8" s="99" t="s">
        <v>180</v>
      </c>
      <c r="C8" s="105">
        <v>0</v>
      </c>
    </row>
    <row r="9" spans="1:3" x14ac:dyDescent="0.35">
      <c r="C9" s="94"/>
    </row>
    <row r="10" spans="1:3" x14ac:dyDescent="0.35">
      <c r="C10" s="94"/>
    </row>
    <row r="11" spans="1:3" ht="13.15" x14ac:dyDescent="0.4">
      <c r="B11" s="97" t="s">
        <v>39</v>
      </c>
      <c r="C11" s="98">
        <f>C12*(C13+C14)</f>
        <v>0</v>
      </c>
    </row>
    <row r="12" spans="1:3" x14ac:dyDescent="0.35">
      <c r="B12" s="99" t="s">
        <v>181</v>
      </c>
      <c r="C12" s="100">
        <v>0</v>
      </c>
    </row>
    <row r="13" spans="1:3" x14ac:dyDescent="0.35">
      <c r="B13" s="99" t="s">
        <v>182</v>
      </c>
      <c r="C13" s="105">
        <v>0</v>
      </c>
    </row>
    <row r="14" spans="1:3" x14ac:dyDescent="0.35">
      <c r="B14" s="99" t="s">
        <v>183</v>
      </c>
      <c r="C14" s="105">
        <v>0</v>
      </c>
    </row>
    <row r="15" spans="1:3" x14ac:dyDescent="0.35">
      <c r="C15" s="94"/>
    </row>
    <row r="16" spans="1:3" x14ac:dyDescent="0.35">
      <c r="C16" s="94"/>
    </row>
    <row r="17" spans="2:3" ht="13.15" x14ac:dyDescent="0.4">
      <c r="B17" s="101" t="s">
        <v>24</v>
      </c>
      <c r="C17" s="98">
        <f>SUM(C18:C21)</f>
        <v>0</v>
      </c>
    </row>
    <row r="18" spans="2:3" x14ac:dyDescent="0.35">
      <c r="B18" s="102" t="s">
        <v>82</v>
      </c>
      <c r="C18" s="103">
        <v>0</v>
      </c>
    </row>
    <row r="19" spans="2:3" x14ac:dyDescent="0.35">
      <c r="B19" s="102" t="s">
        <v>83</v>
      </c>
      <c r="C19" s="103">
        <v>0</v>
      </c>
    </row>
    <row r="20" spans="2:3" x14ac:dyDescent="0.35">
      <c r="B20" s="102" t="s">
        <v>84</v>
      </c>
      <c r="C20" s="103">
        <v>0</v>
      </c>
    </row>
    <row r="21" spans="2:3" x14ac:dyDescent="0.35">
      <c r="B21" s="102" t="s">
        <v>85</v>
      </c>
      <c r="C21" s="103">
        <v>0</v>
      </c>
    </row>
    <row r="22" spans="2:3" x14ac:dyDescent="0.35">
      <c r="B22" s="95"/>
    </row>
    <row r="23" spans="2:3" x14ac:dyDescent="0.35">
      <c r="B23" s="96"/>
    </row>
    <row r="24" spans="2:3" ht="13.15" x14ac:dyDescent="0.4">
      <c r="B24" s="101" t="s">
        <v>38</v>
      </c>
      <c r="C24" s="104">
        <f>SUM(C25:C30)</f>
        <v>0</v>
      </c>
    </row>
    <row r="25" spans="2:3" x14ac:dyDescent="0.35">
      <c r="B25" s="102" t="s">
        <v>77</v>
      </c>
      <c r="C25" s="103">
        <v>0</v>
      </c>
    </row>
    <row r="26" spans="2:3" x14ac:dyDescent="0.35">
      <c r="B26" s="102" t="s">
        <v>78</v>
      </c>
      <c r="C26" s="103">
        <v>0</v>
      </c>
    </row>
    <row r="27" spans="2:3" x14ac:dyDescent="0.35">
      <c r="B27" s="102" t="s">
        <v>79</v>
      </c>
      <c r="C27" s="103">
        <v>0</v>
      </c>
    </row>
    <row r="28" spans="2:3" x14ac:dyDescent="0.35">
      <c r="B28" s="102" t="s">
        <v>80</v>
      </c>
      <c r="C28" s="103">
        <v>0</v>
      </c>
    </row>
    <row r="29" spans="2:3" x14ac:dyDescent="0.35">
      <c r="B29" s="102" t="s">
        <v>86</v>
      </c>
      <c r="C29" s="103">
        <v>0</v>
      </c>
    </row>
    <row r="30" spans="2:3" x14ac:dyDescent="0.35">
      <c r="B30" s="102" t="s">
        <v>87</v>
      </c>
      <c r="C30" s="10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CC68747BDDA14988343A27DF8F9E03" ma:contentTypeVersion="4" ma:contentTypeDescription="Create a new document." ma:contentTypeScope="" ma:versionID="69d381c779fe525465ba0b32d51d933f">
  <xsd:schema xmlns:xsd="http://www.w3.org/2001/XMLSchema" xmlns:xs="http://www.w3.org/2001/XMLSchema" xmlns:p="http://schemas.microsoft.com/office/2006/metadata/properties" xmlns:ns2="aac005f1-d263-4756-8996-4da458d82d9a" targetNamespace="http://schemas.microsoft.com/office/2006/metadata/properties" ma:root="true" ma:fieldsID="7782d5520b7456e3d1e11ed544e3fb69" ns2:_="">
    <xsd:import namespace="aac005f1-d263-4756-8996-4da458d82d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005f1-d263-4756-8996-4da458d82d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46C11E-715B-4AA9-A3F4-5FE95BD97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005f1-d263-4756-8996-4da458d82d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94C7A2-9861-4A03-A551-DA9F81395150}">
  <ds:schemaRefs>
    <ds:schemaRef ds:uri="http://schemas.microsoft.com/office/2006/metadata/properties"/>
    <ds:schemaRef ds:uri="http://schemas.microsoft.com/office/infopath/2007/PartnerControls"/>
    <ds:schemaRef ds:uri="fc0cabd0-3453-4e4e-8c75-0c849e0ac107"/>
    <ds:schemaRef ds:uri="903125a1-ef41-4e1c-9a9e-9fd8c67d41b1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FA9B797-96B4-4B99-9D2D-633DB50B00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QBO COA Reference</vt:lpstr>
      <vt:lpstr>Revenue</vt:lpstr>
      <vt:lpstr>Officer Compensation</vt:lpstr>
      <vt:lpstr>Per Capita Tax</vt:lpstr>
      <vt:lpstr>Office and Adm Expenses</vt:lpstr>
      <vt:lpstr>Travel Cost estimation</vt:lpstr>
      <vt:lpstr>Membership-Organizing &amp; Other</vt:lpstr>
    </vt:vector>
  </TitlesOfParts>
  <Manager/>
  <Company>AFGE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 Cook</dc:creator>
  <cp:keywords/>
  <dc:description/>
  <cp:lastModifiedBy>Willie Hope</cp:lastModifiedBy>
  <cp:revision/>
  <dcterms:created xsi:type="dcterms:W3CDTF">2025-01-30T16:17:52Z</dcterms:created>
  <dcterms:modified xsi:type="dcterms:W3CDTF">2026-05-21T15:15:57Z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0x01010015CC68747BDDA14988343A27DF8F9E03</vt:lpwstr>
  </property>
  <property fmtid="{D5CDD505-2E9C-101B-9397-08002B2CF9AE}" pid="3" name="MediaServiceImageTags">
    <vt:lpwstr/>
  </property>
</Properties>
</file>